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50" activeTab="1"/>
  </bookViews>
  <sheets>
    <sheet name="integratie_diabetes" sheetId="1" r:id="rId1"/>
    <sheet name="kosten2005" sheetId="2" r:id="rId2"/>
  </sheets>
  <definedNames/>
  <calcPr fullCalcOnLoad="1"/>
</workbook>
</file>

<file path=xl/sharedStrings.xml><?xml version="1.0" encoding="utf-8"?>
<sst xmlns="http://schemas.openxmlformats.org/spreadsheetml/2006/main" count="195" uniqueCount="83">
  <si>
    <t>istMZhsPrev</t>
  </si>
  <si>
    <t>istVZhsPrev</t>
  </si>
  <si>
    <t>Gestandaardiseerd naar 1990</t>
  </si>
  <si>
    <t>Klinisch</t>
  </si>
  <si>
    <t>Dagbehandeling</t>
  </si>
  <si>
    <t>aantal opnamen</t>
  </si>
  <si>
    <t>aantal opnamedagen</t>
  </si>
  <si>
    <t>Gemiddelde opnameduur</t>
  </si>
  <si>
    <t>mannen</t>
  </si>
  <si>
    <t>vrouwen</t>
  </si>
  <si>
    <t>imKlin.Opnamen</t>
  </si>
  <si>
    <t>imKlin. Dagen</t>
  </si>
  <si>
    <t>ivKlin.Opnamen</t>
  </si>
  <si>
    <t>ivKlin. Dagen</t>
  </si>
  <si>
    <t>imDagopnamen</t>
  </si>
  <si>
    <t>ivDagopnamen</t>
  </si>
  <si>
    <t>geindexeerd  1995=100</t>
  </si>
  <si>
    <t>zhPrev</t>
  </si>
  <si>
    <t>jaar</t>
  </si>
  <si>
    <t>standaardpopulatie: NL2000</t>
  </si>
  <si>
    <t>definitie: VTV</t>
  </si>
  <si>
    <t xml:space="preserve"> </t>
  </si>
  <si>
    <t>Diabetes</t>
  </si>
  <si>
    <t xml:space="preserve"> ICD-10 code E10-E14</t>
  </si>
  <si>
    <t>ICD-9 code 250</t>
  </si>
  <si>
    <t>Ongestandaardiseerd</t>
  </si>
  <si>
    <t>Kosten van Ziekten in Nederland 2005</t>
  </si>
  <si>
    <t>Totale kosten (miljoen euro),</t>
  </si>
  <si>
    <t>lopende prijzen.</t>
  </si>
  <si>
    <t>Keuzen waarop deze tabel is gebaseerd:</t>
  </si>
  <si>
    <t>Perspectief:  Zorgrekeningen CBS</t>
  </si>
  <si>
    <t>Periode: 2005</t>
  </si>
  <si>
    <t>Diagnose: Diabetes</t>
  </si>
  <si>
    <t>Sector: Alles</t>
  </si>
  <si>
    <t>Leeftijd: Alles</t>
  </si>
  <si>
    <t>Geslacht: Alles</t>
  </si>
  <si>
    <t>Zorgfunctie:  Alles</t>
  </si>
  <si>
    <t>Financiering: Alles</t>
  </si>
  <si>
    <t>Het aandeel van de kosten weergegeven in deze tabel in totale kosten van de gezondheidzorg (Zorgrekeningen CBS) is 1,2% in 2005. Bedragen zijn in miljoen euro.</t>
  </si>
  <si>
    <t>Copyright: RIVM, 2008. Poos MJJC, Smit JM, Groen J, Kommer GJ, Slobbe LCJ. Kosten van Ziekten in Nederland 2005 (www.kostenvanziekten.nl)</t>
  </si>
  <si>
    <t>Referencecode:kvz_v2l1b1p4r4c0i0t1j0o1y2a-1g0d25s54z0f0w22</t>
  </si>
  <si>
    <t>Totale kosten</t>
  </si>
  <si>
    <t>%</t>
  </si>
  <si>
    <t>Openbare gezondheidszorg en preventie</t>
  </si>
  <si>
    <t>Gehandicaptenzorg</t>
  </si>
  <si>
    <t>Geestelijke gezondheidszorg</t>
  </si>
  <si>
    <t>Welzijnszorg</t>
  </si>
  <si>
    <t>Ambulancezorg en vervoer</t>
  </si>
  <si>
    <t>Overige zorgaanbieders</t>
  </si>
  <si>
    <t>Overig</t>
  </si>
  <si>
    <t>Beheer</t>
  </si>
  <si>
    <t>Eerstelijnszorg</t>
  </si>
  <si>
    <t>Ouderenzorg</t>
  </si>
  <si>
    <t>Ziekenhuiszorg</t>
  </si>
  <si>
    <t>Genees- en hulpmiddelen</t>
  </si>
  <si>
    <t>Totaal</t>
  </si>
  <si>
    <t>Referencecode:kvz_v2l1b1p4r1c2i0t1j0o1y2a-1g0d25s54z0f0w22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</si>
  <si>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</si>
  <si>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</si>
  <si>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</si>
  <si>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</si>
  <si>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</si>
  <si>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</si>
  <si>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</si>
  <si>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</si>
  <si>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</si>
  <si>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</si>
  <si>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</si>
  <si>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</si>
  <si>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</si>
  <si>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</si>
  <si>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</si>
  <si>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</si>
  <si>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</si>
  <si>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</si>
  <si>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</si>
  <si>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</si>
  <si>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Percentage</t>
  </si>
  <si>
    <t>Referencecode:kvz_v2l1b1p4r1c4i0t1j0o1y2a-1g0d25s54z0f0w22</t>
  </si>
  <si>
    <t>Ziekenhuiszorg en medisch specialistische zorg</t>
  </si>
  <si>
    <t>Genees- en hulpmiddelen, lichaamsmaterialen</t>
  </si>
  <si>
    <t>Zorgrekeningen</t>
  </si>
  <si>
    <t>Van website van Prismant gehaald</t>
  </si>
</sst>
</file>

<file path=xl/styles.xml><?xml version="1.0" encoding="utf-8"?>
<styleSheet xmlns="http://schemas.openxmlformats.org/spreadsheetml/2006/main">
  <numFmts count="2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.75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59"/>
      <name val="Arial"/>
      <family val="2"/>
    </font>
    <font>
      <sz val="9.25"/>
      <name val="Arial"/>
      <family val="2"/>
    </font>
    <font>
      <sz val="10.25"/>
      <color indexed="5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7" fontId="0" fillId="0" borderId="0" xfId="0" applyNumberFormat="1" applyAlignment="1" quotePrefix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gsb_inc_prev_s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5050"/>
      <rgbColor rgb="00000066"/>
      <rgbColor rgb="00FFFFFF"/>
      <rgbColor rgb="00FFFFFF"/>
      <rgbColor rgb="00FFFFFF"/>
      <rgbColor rgb="00FFFFFF"/>
      <rgbColor rgb="00FFFFFF"/>
      <rgbColor rgb="00FFCC00"/>
      <rgbColor rgb="009999FF"/>
      <rgbColor rgb="0000CC66"/>
      <rgbColor rgb="003366CC"/>
      <rgbColor rgb="00990099"/>
      <rgbColor rgb="00000066"/>
      <rgbColor rgb="00FFFFFF"/>
      <rgbColor rgb="00C0C0C0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"/>
          <c:w val="0.98925"/>
          <c:h val="0.774"/>
        </c:manualLayout>
      </c:layout>
      <c:lineChart>
        <c:grouping val="standard"/>
        <c:varyColors val="0"/>
        <c:ser>
          <c:idx val="1"/>
          <c:order val="0"/>
          <c:tx>
            <c:v>klinische opnamen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integratie_diabetes!$A$24:$A$34</c:f>
              <c:numCache/>
            </c:numRef>
          </c:cat>
          <c:val>
            <c:numRef>
              <c:f>integratie_diabetes!$B$24:$B$34</c:f>
              <c:numCache/>
            </c:numRef>
          </c:val>
          <c:smooth val="0"/>
        </c:ser>
        <c:ser>
          <c:idx val="0"/>
          <c:order val="1"/>
          <c:tx>
            <c:v>klinische opnamedagen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integratie_diabetes!$A$24:$A$34</c:f>
              <c:numCache/>
            </c:numRef>
          </c:cat>
          <c:val>
            <c:numRef>
              <c:f>integratie_diabetes!$D$24:$D$34</c:f>
              <c:numCache/>
            </c:numRef>
          </c:val>
          <c:smooth val="0"/>
        </c:ser>
        <c:ser>
          <c:idx val="3"/>
          <c:order val="2"/>
          <c:tx>
            <c:v>dagopnamen</c:v>
          </c:tx>
          <c:spPr>
            <a:ln w="25400">
              <a:solidFill>
                <a:srgbClr val="33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integratie_diabetes!$A$24:$A$34</c:f>
              <c:numCache/>
            </c:numRef>
          </c:cat>
          <c:val>
            <c:numRef>
              <c:f>integratie_diabetes!$H$24:$H$34</c:f>
              <c:numCache/>
            </c:numRef>
          </c:val>
          <c:smooth val="0"/>
        </c:ser>
        <c:ser>
          <c:idx val="2"/>
          <c:order val="3"/>
          <c:tx>
            <c:v>ziekenhuisprevalentie</c:v>
          </c:tx>
          <c:spPr>
            <a:ln w="25400">
              <a:solidFill>
                <a:srgbClr val="00CC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integratie_diabetes!$A$24:$A$34</c:f>
              <c:numCache/>
            </c:numRef>
          </c:cat>
          <c:val>
            <c:numRef>
              <c:f>integratie_diabetes!$K$24:$K$34</c:f>
              <c:numCache/>
            </c:numRef>
          </c:val>
          <c:smooth val="0"/>
        </c:ser>
        <c:marker val="1"/>
        <c:axId val="34289516"/>
        <c:axId val="40170189"/>
      </c:line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89516"/>
        <c:crossesAt val="1"/>
        <c:crossBetween val="midCat"/>
        <c:dispUnits/>
        <c:majorUnit val="100"/>
        <c:minorUnit val="25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"/>
          <c:y val="0.861"/>
          <c:w val="0.86725"/>
          <c:h val="0.139"/>
        </c:manualLayout>
      </c:layout>
      <c:overlay val="0"/>
      <c:spPr>
        <a:solidFill>
          <a:srgbClr val="FFFFC5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5"/>
    </a:solidFill>
    <a:ln w="3175">
      <a:solidFill>
        <a:srgbClr val="FFFFC5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25"/>
          <c:w val="0.989"/>
          <c:h val="0.77425"/>
        </c:manualLayout>
      </c:layout>
      <c:lineChart>
        <c:grouping val="standard"/>
        <c:varyColors val="0"/>
        <c:ser>
          <c:idx val="1"/>
          <c:order val="0"/>
          <c:tx>
            <c:v>klinische opnamen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integratie_diabetes!$A$24:$A$34</c:f>
              <c:numCache/>
            </c:numRef>
          </c:cat>
          <c:val>
            <c:numRef>
              <c:f>integratie_diabetes!$C$24:$C$34</c:f>
              <c:numCache/>
            </c:numRef>
          </c:val>
          <c:smooth val="0"/>
        </c:ser>
        <c:ser>
          <c:idx val="0"/>
          <c:order val="1"/>
          <c:tx>
            <c:v>klinische opnamedagen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integratie_diabetes!$A$24:$A$34</c:f>
              <c:numCache/>
            </c:numRef>
          </c:cat>
          <c:val>
            <c:numRef>
              <c:f>integratie_diabetes!$E$24:$E$34</c:f>
              <c:numCache/>
            </c:numRef>
          </c:val>
          <c:smooth val="0"/>
        </c:ser>
        <c:ser>
          <c:idx val="3"/>
          <c:order val="2"/>
          <c:tx>
            <c:v>dagopnamen</c:v>
          </c:tx>
          <c:spPr>
            <a:ln w="25400">
              <a:solidFill>
                <a:srgbClr val="33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integratie_diabetes!$A$24:$A$34</c:f>
              <c:numCache/>
            </c:numRef>
          </c:cat>
          <c:val>
            <c:numRef>
              <c:f>integratie_diabetes!$I$24:$I$34</c:f>
              <c:numCache/>
            </c:numRef>
          </c:val>
          <c:smooth val="0"/>
        </c:ser>
        <c:ser>
          <c:idx val="2"/>
          <c:order val="3"/>
          <c:tx>
            <c:v>ziekenhuisprevalentie</c:v>
          </c:tx>
          <c:spPr>
            <a:ln w="25400">
              <a:solidFill>
                <a:srgbClr val="00CC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integratie_diabetes!$A$24:$A$34</c:f>
              <c:numCache/>
            </c:numRef>
          </c:cat>
          <c:val>
            <c:numRef>
              <c:f>integratie_diabetes!$L$24:$L$34</c:f>
              <c:numCache/>
            </c:numRef>
          </c:val>
          <c:smooth val="0"/>
        </c:ser>
        <c:marker val="1"/>
        <c:axId val="25987382"/>
        <c:axId val="32559847"/>
      </c:line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9847"/>
        <c:crosses val="autoZero"/>
        <c:auto val="1"/>
        <c:lblOffset val="100"/>
        <c:tickLblSkip val="1"/>
        <c:noMultiLvlLbl val="0"/>
      </c:catAx>
      <c:valAx>
        <c:axId val="32559847"/>
        <c:scaling>
          <c:orientation val="minMax"/>
          <c:max val="4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987382"/>
        <c:crossesAt val="1"/>
        <c:crossBetween val="midCat"/>
        <c:dispUnits/>
        <c:majorUnit val="50"/>
        <c:minorUnit val="2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"/>
          <c:y val="0.85825"/>
          <c:w val="0.93825"/>
          <c:h val="0.1385"/>
        </c:manualLayout>
      </c:layout>
      <c:overlay val="0"/>
      <c:spPr>
        <a:solidFill>
          <a:srgbClr val="FFFFC5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5"/>
    </a:solidFill>
    <a:ln w="3175">
      <a:solidFill>
        <a:srgbClr val="FFFFC5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25"/>
          <c:w val="1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kosten2005!$D$60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CCFF"/>
              </a:solidFill>
              <a:ln>
                <a:solidFill>
                  <a:srgbClr val="66CCFF"/>
                </a:solidFill>
              </a:ln>
            </c:spPr>
          </c:marker>
          <c:cat>
            <c:strRef>
              <c:f>kosten2005!$C$61:$C$80</c:f>
              <c:strCache/>
            </c:strRef>
          </c:cat>
          <c:val>
            <c:numRef>
              <c:f>kosten2005!$D$61:$D$80</c:f>
              <c:numCache/>
            </c:numRef>
          </c:val>
          <c:smooth val="0"/>
        </c:ser>
        <c:ser>
          <c:idx val="1"/>
          <c:order val="1"/>
          <c:tx>
            <c:strRef>
              <c:f>kosten2005!$E$60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kosten2005!$C$61:$C$80</c:f>
              <c:strCache/>
            </c:strRef>
          </c:cat>
          <c:val>
            <c:numRef>
              <c:f>kosten2005!$E$61:$E$80</c:f>
              <c:numCache/>
            </c:numRef>
          </c:val>
          <c:smooth val="0"/>
        </c:ser>
        <c:marker val="1"/>
        <c:axId val="24603168"/>
        <c:axId val="20101921"/>
      </c:line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1921"/>
        <c:crosses val="autoZero"/>
        <c:auto val="0"/>
        <c:lblOffset val="100"/>
        <c:noMultiLvlLbl val="0"/>
      </c:catAx>
      <c:valAx>
        <c:axId val="2010192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0316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"/>
          <c:y val="0.909"/>
        </c:manualLayout>
      </c:layout>
      <c:overlay val="0"/>
      <c:spPr>
        <a:solidFill>
          <a:srgbClr val="FFFFC5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5"/>
    </a:solidFill>
    <a:ln w="12700">
      <a:solidFill>
        <a:srgbClr val="FFFFC5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875"/>
          <c:w val="0.976"/>
          <c:h val="0.860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33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kosten2005!$C$30:$C$35</c:f>
              <c:strCache/>
            </c:strRef>
          </c:cat>
          <c:val>
            <c:numRef>
              <c:f>kosten2005!$D$30:$D$35</c:f>
              <c:numCache/>
            </c:numRef>
          </c:val>
        </c:ser>
        <c:gapWidth val="100"/>
        <c:axId val="46699562"/>
        <c:axId val="17642875"/>
      </c:barChart>
      <c:catAx>
        <c:axId val="466995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  <c:max val="4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9956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C5"/>
    </a:solidFill>
    <a:ln w="3175">
      <a:solidFill>
        <a:srgbClr val="FFFFC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1"/>
          <c:h val="0.7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kosten2005!$D$106</c:f>
              <c:strCache>
                <c:ptCount val="1"/>
                <c:pt idx="0">
                  <c:v>Genees- en hulpmiddelen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kosten2005!$C$109:$C$128</c:f>
              <c:strCache/>
            </c:strRef>
          </c:cat>
          <c:val>
            <c:numRef>
              <c:f>kosten2005!$D$109:$D$128</c:f>
              <c:numCache/>
            </c:numRef>
          </c:val>
        </c:ser>
        <c:ser>
          <c:idx val="1"/>
          <c:order val="1"/>
          <c:tx>
            <c:strRef>
              <c:f>kosten2005!$E$106</c:f>
              <c:strCache>
                <c:ptCount val="1"/>
                <c:pt idx="0">
                  <c:v>Ziekenhuiszorg</c:v>
                </c:pt>
              </c:strCache>
            </c:strRef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kosten2005!$C$109:$C$128</c:f>
              <c:strCache/>
            </c:strRef>
          </c:cat>
          <c:val>
            <c:numRef>
              <c:f>kosten2005!$E$109:$E$128</c:f>
              <c:numCache/>
            </c:numRef>
          </c:val>
        </c:ser>
        <c:ser>
          <c:idx val="2"/>
          <c:order val="2"/>
          <c:tx>
            <c:strRef>
              <c:f>kosten2005!$F$106</c:f>
              <c:strCache>
                <c:ptCount val="1"/>
                <c:pt idx="0">
                  <c:v>Ouderenzorg</c:v>
                </c:pt>
              </c:strCache>
            </c:strRef>
          </c:tx>
          <c:spPr>
            <a:solidFill>
              <a:srgbClr val="FF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kosten2005!$C$109:$C$128</c:f>
              <c:strCache/>
            </c:strRef>
          </c:cat>
          <c:val>
            <c:numRef>
              <c:f>kosten2005!$F$109:$F$128</c:f>
              <c:numCache/>
            </c:numRef>
          </c:val>
        </c:ser>
        <c:ser>
          <c:idx val="3"/>
          <c:order val="3"/>
          <c:tx>
            <c:strRef>
              <c:f>kosten2005!$G$106</c:f>
              <c:strCache>
                <c:ptCount val="1"/>
                <c:pt idx="0">
                  <c:v>Overig</c:v>
                </c:pt>
              </c:strCache>
            </c:strRef>
          </c:tx>
          <c:spPr>
            <a:solidFill>
              <a:srgbClr val="3366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kosten2005!$C$109:$C$128</c:f>
              <c:strCache/>
            </c:strRef>
          </c:cat>
          <c:val>
            <c:numRef>
              <c:f>kosten2005!$G$109:$G$128</c:f>
              <c:numCache/>
            </c:numRef>
          </c:val>
        </c:ser>
        <c:overlap val="100"/>
        <c:gapWidth val="50"/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6741"/>
        <c:crosses val="autoZero"/>
        <c:auto val="0"/>
        <c:lblOffset val="100"/>
        <c:tickLblSkip val="1"/>
        <c:noMultiLvlLbl val="0"/>
      </c:catAx>
      <c:valAx>
        <c:axId val="19786741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148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"/>
          <c:y val="0.871"/>
          <c:w val="0.8465"/>
          <c:h val="0.12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5"/>
    </a:solidFill>
    <a:ln w="12700">
      <a:solidFill>
        <a:srgbClr val="FFFFC5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0.31425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indexcijfer, mannen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0.35725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571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indexcijfer, vrouwen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85725</xdr:rowOff>
    </xdr:from>
    <xdr:to>
      <xdr:col>20</xdr:col>
      <xdr:colOff>238125</xdr:colOff>
      <xdr:row>20</xdr:row>
      <xdr:rowOff>0</xdr:rowOff>
    </xdr:to>
    <xdr:graphicFrame>
      <xdr:nvGraphicFramePr>
        <xdr:cNvPr id="1" name="Chart 3"/>
        <xdr:cNvGraphicFramePr/>
      </xdr:nvGraphicFramePr>
      <xdr:xfrm>
        <a:off x="6638925" y="390525"/>
        <a:ext cx="4391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22</xdr:row>
      <xdr:rowOff>0</xdr:rowOff>
    </xdr:from>
    <xdr:to>
      <xdr:col>20</xdr:col>
      <xdr:colOff>238125</xdr:colOff>
      <xdr:row>39</xdr:row>
      <xdr:rowOff>85725</xdr:rowOff>
    </xdr:to>
    <xdr:graphicFrame>
      <xdr:nvGraphicFramePr>
        <xdr:cNvPr id="2" name="Chart 4"/>
        <xdr:cNvGraphicFramePr/>
      </xdr:nvGraphicFramePr>
      <xdr:xfrm>
        <a:off x="6629400" y="3543300"/>
        <a:ext cx="44005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0.3655</cdr:x>
      <cdr:y>0.11075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57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kosten (miljoen euro)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0.6445</cdr:x>
      <cdr:y>0.91725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2286000"/>
          <a:ext cx="1447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kosten (miljoen euro)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0.0705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kosten (miljoen euro)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</xdr:col>
      <xdr:colOff>257175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0" y="9877425"/>
        <a:ext cx="43053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19050</xdr:colOff>
      <xdr:row>39</xdr:row>
      <xdr:rowOff>66675</xdr:rowOff>
    </xdr:to>
    <xdr:graphicFrame>
      <xdr:nvGraphicFramePr>
        <xdr:cNvPr id="2" name="Chart 2"/>
        <xdr:cNvGraphicFramePr/>
      </xdr:nvGraphicFramePr>
      <xdr:xfrm>
        <a:off x="0" y="3886200"/>
        <a:ext cx="40671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104</xdr:row>
      <xdr:rowOff>152400</xdr:rowOff>
    </xdr:from>
    <xdr:to>
      <xdr:col>1</xdr:col>
      <xdr:colOff>9525</xdr:colOff>
      <xdr:row>122</xdr:row>
      <xdr:rowOff>57150</xdr:rowOff>
    </xdr:to>
    <xdr:graphicFrame>
      <xdr:nvGraphicFramePr>
        <xdr:cNvPr id="3" name="Chart 3"/>
        <xdr:cNvGraphicFramePr/>
      </xdr:nvGraphicFramePr>
      <xdr:xfrm>
        <a:off x="0" y="16992600"/>
        <a:ext cx="40576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5">
      <selection activeCell="I48" sqref="I48"/>
    </sheetView>
  </sheetViews>
  <sheetFormatPr defaultColWidth="9.140625" defaultRowHeight="12.75"/>
  <cols>
    <col min="1" max="5" width="7.7109375" style="1" customWidth="1"/>
    <col min="6" max="6" width="6.421875" style="1" customWidth="1"/>
    <col min="7" max="7" width="8.00390625" style="1" customWidth="1"/>
    <col min="8" max="14" width="7.7109375" style="1" customWidth="1"/>
    <col min="15" max="16384" width="9.140625" style="2" customWidth="1"/>
  </cols>
  <sheetData>
    <row r="2" spans="1:15" ht="12.75">
      <c r="A2" t="s">
        <v>22</v>
      </c>
      <c r="B2" s="3"/>
      <c r="C2" s="3"/>
      <c r="D2" s="3"/>
      <c r="E2" s="3"/>
      <c r="F2" s="3"/>
      <c r="G2" s="3"/>
      <c r="H2" s="3"/>
      <c r="I2" s="3"/>
      <c r="J2" s="3"/>
      <c r="K2"/>
      <c r="L2" s="3"/>
      <c r="M2" s="3"/>
      <c r="N2" s="3"/>
      <c r="O2" s="3"/>
    </row>
    <row r="3" spans="1:15" ht="12.75">
      <c r="A3" t="s">
        <v>24</v>
      </c>
      <c r="B3" s="3"/>
      <c r="C3" s="3"/>
      <c r="D3" s="3"/>
      <c r="E3" s="3"/>
      <c r="F3" s="3"/>
      <c r="G3" s="3"/>
      <c r="H3" s="3"/>
      <c r="I3" s="3"/>
      <c r="J3" s="3"/>
      <c r="K3" t="s">
        <v>20</v>
      </c>
      <c r="L3" s="3"/>
      <c r="M3" s="3"/>
      <c r="N3" s="3"/>
      <c r="O3" s="3"/>
    </row>
    <row r="4" spans="1:15" ht="12.75">
      <c r="A4" t="s">
        <v>23</v>
      </c>
      <c r="B4" s="3"/>
      <c r="C4" s="3"/>
      <c r="D4" s="3"/>
      <c r="E4" s="3"/>
      <c r="F4" s="3"/>
      <c r="G4" s="3"/>
      <c r="H4" s="3"/>
      <c r="I4" s="3"/>
      <c r="J4" s="3"/>
      <c r="K4" t="s">
        <v>19</v>
      </c>
      <c r="L4" s="3"/>
      <c r="M4" s="3"/>
      <c r="N4" s="3"/>
      <c r="O4" s="3"/>
    </row>
    <row r="5" spans="1:15" ht="12.75">
      <c r="A5" s="3"/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 t="s">
        <v>3</v>
      </c>
      <c r="C6" s="3"/>
      <c r="D6" s="3"/>
      <c r="E6" s="3"/>
      <c r="F6" s="3"/>
      <c r="G6" s="3"/>
      <c r="H6" s="3" t="s">
        <v>4</v>
      </c>
      <c r="I6" s="3"/>
      <c r="J6" s="3"/>
      <c r="K6" s="3" t="s">
        <v>17</v>
      </c>
      <c r="L6" s="3"/>
      <c r="M6" s="3"/>
      <c r="N6" s="3"/>
      <c r="O6" s="3"/>
    </row>
    <row r="7" spans="1:15" ht="12.75">
      <c r="A7" s="3"/>
      <c r="B7" s="3" t="s">
        <v>5</v>
      </c>
      <c r="C7" s="3"/>
      <c r="D7" s="3" t="s">
        <v>6</v>
      </c>
      <c r="E7" s="3"/>
      <c r="F7" s="3" t="s">
        <v>7</v>
      </c>
      <c r="G7" s="3"/>
      <c r="H7" s="3" t="s">
        <v>5</v>
      </c>
      <c r="I7" s="3"/>
      <c r="J7" s="3"/>
      <c r="K7" t="s">
        <v>19</v>
      </c>
      <c r="L7" s="3"/>
      <c r="M7" s="3"/>
      <c r="N7" s="3"/>
      <c r="O7" s="3"/>
    </row>
    <row r="8" spans="1:15" ht="12.75">
      <c r="A8" s="3"/>
      <c r="B8" s="3" t="s">
        <v>8</v>
      </c>
      <c r="C8" s="3" t="s">
        <v>9</v>
      </c>
      <c r="D8" s="3" t="s">
        <v>8</v>
      </c>
      <c r="E8" s="3" t="s">
        <v>9</v>
      </c>
      <c r="F8" s="3" t="s">
        <v>8</v>
      </c>
      <c r="G8" s="3" t="s">
        <v>9</v>
      </c>
      <c r="H8" s="3" t="s">
        <v>8</v>
      </c>
      <c r="I8" s="3" t="s">
        <v>9</v>
      </c>
      <c r="J8" s="3"/>
      <c r="K8" s="3" t="s">
        <v>8</v>
      </c>
      <c r="L8" s="3" t="s">
        <v>9</v>
      </c>
      <c r="M8" s="3"/>
      <c r="N8" s="3"/>
      <c r="O8" s="3"/>
    </row>
    <row r="9" spans="1:15" ht="12.75">
      <c r="A9" s="3">
        <v>1994</v>
      </c>
      <c r="B9" s="9">
        <v>6169.653128634156</v>
      </c>
      <c r="C9" s="9">
        <v>8745.557972188943</v>
      </c>
      <c r="D9" s="9">
        <v>91914.62867110815</v>
      </c>
      <c r="E9" s="9">
        <v>135344.89345702605</v>
      </c>
      <c r="F9" s="6">
        <f>+D9/B9</f>
        <v>14.897860018178413</v>
      </c>
      <c r="G9" s="6">
        <f aca="true" t="shared" si="0" ref="G9:G20">+E9/C9</f>
        <v>15.475844295747125</v>
      </c>
      <c r="H9" s="9">
        <v>263.3162082991943</v>
      </c>
      <c r="I9" s="9">
        <v>486.10335634282836</v>
      </c>
      <c r="J9" s="3"/>
      <c r="K9" s="6"/>
      <c r="L9" s="6"/>
      <c r="M9" s="6"/>
      <c r="N9" s="3"/>
      <c r="O9" s="3"/>
    </row>
    <row r="10" spans="1:15" ht="12.75">
      <c r="A10" s="3">
        <v>1995</v>
      </c>
      <c r="B10" s="9">
        <v>5859.767206812423</v>
      </c>
      <c r="C10" s="9">
        <v>7904.41861155535</v>
      </c>
      <c r="D10" s="9">
        <v>87693.46658385578</v>
      </c>
      <c r="E10" s="9">
        <v>122908.57291972985</v>
      </c>
      <c r="F10" s="6">
        <f aca="true" t="shared" si="1" ref="F10:F20">+D10/B10</f>
        <v>14.965349900232468</v>
      </c>
      <c r="G10" s="6">
        <f t="shared" si="0"/>
        <v>15.54935017485684</v>
      </c>
      <c r="H10" s="9">
        <v>338.8262666559366</v>
      </c>
      <c r="I10" s="9">
        <v>473.8010892726842</v>
      </c>
      <c r="J10" s="3"/>
      <c r="K10" s="6">
        <v>7.4</v>
      </c>
      <c r="L10" s="6">
        <v>9.9</v>
      </c>
      <c r="M10" s="6"/>
      <c r="N10" s="6"/>
      <c r="O10" s="3"/>
    </row>
    <row r="11" spans="1:15" ht="12.75">
      <c r="A11" s="3">
        <v>1996</v>
      </c>
      <c r="B11" s="9">
        <v>5662.910749571187</v>
      </c>
      <c r="C11" s="9">
        <v>7561.426611936267</v>
      </c>
      <c r="D11" s="9">
        <v>81117.87488962508</v>
      </c>
      <c r="E11" s="9">
        <v>115888.9181621661</v>
      </c>
      <c r="F11" s="6">
        <f t="shared" si="1"/>
        <v>14.324413446877575</v>
      </c>
      <c r="G11" s="6">
        <f t="shared" si="0"/>
        <v>15.32632981972303</v>
      </c>
      <c r="H11" s="9">
        <v>398.0129619329587</v>
      </c>
      <c r="I11" s="9">
        <v>581.428145520002</v>
      </c>
      <c r="J11" s="3"/>
      <c r="K11" s="6">
        <v>7.4</v>
      </c>
      <c r="L11" s="6">
        <v>9.4</v>
      </c>
      <c r="M11" s="6"/>
      <c r="N11" s="6"/>
      <c r="O11" s="3"/>
    </row>
    <row r="12" spans="1:15" ht="12.75">
      <c r="A12" s="3">
        <v>1997</v>
      </c>
      <c r="B12" s="9">
        <v>5404.0788162021</v>
      </c>
      <c r="C12" s="9">
        <v>7110.596664874402</v>
      </c>
      <c r="D12" s="9">
        <v>76231.48004932467</v>
      </c>
      <c r="E12" s="9">
        <v>104704.81541328994</v>
      </c>
      <c r="F12" s="6">
        <f t="shared" si="1"/>
        <v>14.106285759706765</v>
      </c>
      <c r="G12" s="6">
        <f t="shared" si="0"/>
        <v>14.725179945941903</v>
      </c>
      <c r="H12" s="9">
        <v>261.7073656334852</v>
      </c>
      <c r="I12" s="9">
        <v>409.51697296347584</v>
      </c>
      <c r="J12" s="3"/>
      <c r="K12" s="6">
        <v>6.8</v>
      </c>
      <c r="L12" s="6">
        <v>8.8</v>
      </c>
      <c r="M12" s="6"/>
      <c r="N12" s="6"/>
      <c r="O12" s="3"/>
    </row>
    <row r="13" spans="1:15" ht="12.75">
      <c r="A13" s="3">
        <v>1998</v>
      </c>
      <c r="B13" s="9">
        <v>5300.6839568985515</v>
      </c>
      <c r="C13" s="9">
        <v>6600.704570258878</v>
      </c>
      <c r="D13" s="9">
        <v>75402.46197345653</v>
      </c>
      <c r="E13" s="9">
        <v>98279.87682594304</v>
      </c>
      <c r="F13" s="6">
        <f t="shared" si="1"/>
        <v>14.22504389746239</v>
      </c>
      <c r="G13" s="6">
        <f t="shared" si="0"/>
        <v>14.889300949593707</v>
      </c>
      <c r="H13" s="9">
        <v>256.94790190298954</v>
      </c>
      <c r="I13" s="9">
        <v>357.3682274437985</v>
      </c>
      <c r="J13" s="3"/>
      <c r="K13" s="6">
        <v>6.6</v>
      </c>
      <c r="L13" s="6">
        <v>8.1</v>
      </c>
      <c r="M13" s="6"/>
      <c r="N13" s="6"/>
      <c r="O13" s="3"/>
    </row>
    <row r="14" spans="1:15" ht="12.75">
      <c r="A14" s="3">
        <v>1999</v>
      </c>
      <c r="B14" s="9">
        <v>4829.2822528600245</v>
      </c>
      <c r="C14" s="9">
        <v>5645.748404015561</v>
      </c>
      <c r="D14" s="9">
        <v>66755.50474095404</v>
      </c>
      <c r="E14" s="9">
        <v>83030.14845761172</v>
      </c>
      <c r="F14" s="6">
        <f t="shared" si="1"/>
        <v>13.823069608619319</v>
      </c>
      <c r="G14" s="6">
        <f t="shared" si="0"/>
        <v>14.706668189208749</v>
      </c>
      <c r="H14" s="9">
        <v>547.7124329517245</v>
      </c>
      <c r="I14" s="9">
        <v>680.0653661181472</v>
      </c>
      <c r="J14" s="3"/>
      <c r="K14" s="6">
        <v>6.4</v>
      </c>
      <c r="L14" s="6">
        <v>7.4</v>
      </c>
      <c r="M14" s="6"/>
      <c r="N14" s="6"/>
      <c r="O14" s="3"/>
    </row>
    <row r="15" spans="1:15" ht="12.75">
      <c r="A15" s="3">
        <v>2000</v>
      </c>
      <c r="B15" s="9">
        <v>4600.4247547152045</v>
      </c>
      <c r="C15" s="9">
        <v>5203.719464586008</v>
      </c>
      <c r="D15" s="9">
        <v>62111.82124332094</v>
      </c>
      <c r="E15" s="9">
        <v>74712.2779132128</v>
      </c>
      <c r="F15" s="6">
        <f t="shared" si="1"/>
        <v>13.501323150576356</v>
      </c>
      <c r="G15" s="6">
        <f t="shared" si="0"/>
        <v>14.357476113320164</v>
      </c>
      <c r="H15" s="9">
        <v>666.5658406857453</v>
      </c>
      <c r="I15" s="9">
        <v>737.2625226064367</v>
      </c>
      <c r="J15" s="3"/>
      <c r="K15" s="6">
        <v>6.2</v>
      </c>
      <c r="L15" s="6">
        <v>6.9</v>
      </c>
      <c r="M15" s="6"/>
      <c r="N15" s="5"/>
      <c r="O15" s="3"/>
    </row>
    <row r="16" spans="1:15" ht="12.75">
      <c r="A16" s="3">
        <v>2001</v>
      </c>
      <c r="B16" s="9">
        <v>4693.03239949421</v>
      </c>
      <c r="C16" s="9">
        <v>5103.1162945782935</v>
      </c>
      <c r="D16" s="9">
        <v>62648.22691769075</v>
      </c>
      <c r="E16" s="9">
        <v>71605.29104068736</v>
      </c>
      <c r="F16" s="6">
        <f t="shared" si="1"/>
        <v>13.349199746509877</v>
      </c>
      <c r="G16" s="6">
        <f t="shared" si="0"/>
        <v>14.031679253863567</v>
      </c>
      <c r="H16" s="9">
        <v>884.1028193640274</v>
      </c>
      <c r="I16" s="9">
        <v>1021.0152325005428</v>
      </c>
      <c r="J16" s="3"/>
      <c r="K16" s="6">
        <v>6.6</v>
      </c>
      <c r="L16" s="6">
        <v>7</v>
      </c>
      <c r="M16" s="6"/>
      <c r="N16" s="5"/>
      <c r="O16" s="3"/>
    </row>
    <row r="17" spans="1:15" ht="12.75">
      <c r="A17" s="3">
        <v>2002</v>
      </c>
      <c r="B17" s="9">
        <v>4610.513180695917</v>
      </c>
      <c r="C17" s="9">
        <v>4964.563086253223</v>
      </c>
      <c r="D17" s="9">
        <v>56620.182950117385</v>
      </c>
      <c r="E17" s="9">
        <v>63741.063395902755</v>
      </c>
      <c r="F17" s="6">
        <f t="shared" si="1"/>
        <v>12.280668275103176</v>
      </c>
      <c r="G17" s="6">
        <f t="shared" si="0"/>
        <v>12.839209068044777</v>
      </c>
      <c r="H17" s="9">
        <v>994.4519921396299</v>
      </c>
      <c r="I17" s="9">
        <v>1117.2447685988532</v>
      </c>
      <c r="J17" s="3"/>
      <c r="K17" s="6">
        <v>6.5</v>
      </c>
      <c r="L17" s="6">
        <v>6.9</v>
      </c>
      <c r="M17" s="6"/>
      <c r="N17" s="5"/>
      <c r="O17" s="3"/>
    </row>
    <row r="18" spans="1:15" ht="12.75">
      <c r="A18" s="3">
        <v>2003</v>
      </c>
      <c r="B18" s="9">
        <v>4849.377823498152</v>
      </c>
      <c r="C18" s="9">
        <v>4820.231486432592</v>
      </c>
      <c r="D18" s="9">
        <v>59758.308522449304</v>
      </c>
      <c r="E18" s="9">
        <v>60355.253208121154</v>
      </c>
      <c r="F18" s="6">
        <f t="shared" si="1"/>
        <v>12.322881552533268</v>
      </c>
      <c r="G18" s="6">
        <f t="shared" si="0"/>
        <v>12.521235417427953</v>
      </c>
      <c r="H18" s="9">
        <v>1154.9077342012072</v>
      </c>
      <c r="I18" s="9">
        <v>1264.986140004832</v>
      </c>
      <c r="J18" s="3"/>
      <c r="K18" s="6">
        <v>7</v>
      </c>
      <c r="L18" s="6">
        <v>6.9</v>
      </c>
      <c r="M18" s="6"/>
      <c r="N18" s="5"/>
      <c r="O18" s="3"/>
    </row>
    <row r="19" spans="1:15" ht="12.75">
      <c r="A19" s="3">
        <v>2004</v>
      </c>
      <c r="B19" s="9">
        <v>4810.839262584779</v>
      </c>
      <c r="C19" s="9">
        <v>4950.61231603318</v>
      </c>
      <c r="D19" s="9">
        <v>53196.09397571004</v>
      </c>
      <c r="E19" s="9">
        <v>57189.200725201896</v>
      </c>
      <c r="F19" s="6">
        <f t="shared" si="1"/>
        <v>11.057549644077843</v>
      </c>
      <c r="G19" s="6">
        <f t="shared" si="0"/>
        <v>11.551944905883154</v>
      </c>
      <c r="H19" s="9">
        <v>1756.4525477393825</v>
      </c>
      <c r="I19" s="9">
        <v>1811.1934566652042</v>
      </c>
      <c r="J19" s="3"/>
      <c r="K19" s="6">
        <v>7.4</v>
      </c>
      <c r="L19" s="6">
        <v>7.4</v>
      </c>
      <c r="M19" s="6"/>
      <c r="N19" s="5"/>
      <c r="O19" s="3"/>
    </row>
    <row r="20" spans="1:15" ht="12.75">
      <c r="A20" s="3">
        <v>2005</v>
      </c>
      <c r="B20" s="9">
        <v>4774.107167574366</v>
      </c>
      <c r="C20" s="9">
        <v>4639.580393720194</v>
      </c>
      <c r="D20" s="9">
        <v>51809.30335939847</v>
      </c>
      <c r="E20" s="9">
        <v>50545.73732337574</v>
      </c>
      <c r="F20" s="6">
        <f t="shared" si="1"/>
        <v>10.852145027511355</v>
      </c>
      <c r="G20" s="6">
        <f t="shared" si="0"/>
        <v>10.894463083728619</v>
      </c>
      <c r="H20" s="9">
        <v>1581.0473603375692</v>
      </c>
      <c r="I20" s="9">
        <v>1606.3060144007893</v>
      </c>
      <c r="J20" s="3"/>
      <c r="K20" s="6"/>
      <c r="L20" s="6"/>
      <c r="M20" s="6"/>
      <c r="N20" s="3"/>
      <c r="O20" s="3"/>
    </row>
    <row r="21" spans="1:15" ht="12.75">
      <c r="A21" s="3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 t="s">
        <v>18</v>
      </c>
      <c r="B23" s="3" t="s">
        <v>10</v>
      </c>
      <c r="C23" s="3" t="s">
        <v>12</v>
      </c>
      <c r="D23" s="3" t="s">
        <v>11</v>
      </c>
      <c r="E23" s="3" t="s">
        <v>13</v>
      </c>
      <c r="F23" s="3"/>
      <c r="G23" s="3"/>
      <c r="H23" s="3" t="s">
        <v>14</v>
      </c>
      <c r="I23" s="3" t="s">
        <v>15</v>
      </c>
      <c r="J23" s="3"/>
      <c r="K23" s="3" t="s">
        <v>0</v>
      </c>
      <c r="L23" s="3" t="s">
        <v>1</v>
      </c>
      <c r="M23" s="3"/>
      <c r="N23" s="3"/>
      <c r="O23" s="3"/>
    </row>
    <row r="24" spans="1:15" ht="12.75">
      <c r="A24" s="3">
        <v>1995</v>
      </c>
      <c r="B24" s="4">
        <f>B10*100/B$10</f>
        <v>100</v>
      </c>
      <c r="C24" s="4">
        <f>C10*100/C$10</f>
        <v>100</v>
      </c>
      <c r="D24" s="4">
        <f>D10*100/D$10</f>
        <v>100</v>
      </c>
      <c r="E24" s="4">
        <f aca="true" t="shared" si="2" ref="B24:E32">E10*100/E$10</f>
        <v>100</v>
      </c>
      <c r="F24" s="4"/>
      <c r="G24" s="4"/>
      <c r="H24" s="4">
        <f>H10*100/H$10</f>
        <v>99.99999999999999</v>
      </c>
      <c r="I24" s="4">
        <f aca="true" t="shared" si="3" ref="H24:I32">I10*100/I$10</f>
        <v>100</v>
      </c>
      <c r="J24" s="4"/>
      <c r="K24" s="4">
        <f>K10*100/K$10</f>
        <v>100</v>
      </c>
      <c r="L24" s="4">
        <f aca="true" t="shared" si="4" ref="K24:L32">L10*100/L$10</f>
        <v>100</v>
      </c>
      <c r="M24" s="4"/>
      <c r="N24" s="4"/>
      <c r="O24" s="3"/>
    </row>
    <row r="25" spans="1:15" ht="12.75">
      <c r="A25" s="3">
        <v>1996</v>
      </c>
      <c r="B25" s="4">
        <f t="shared" si="2"/>
        <v>96.64054133392236</v>
      </c>
      <c r="C25" s="4">
        <f t="shared" si="2"/>
        <v>95.66075613559144</v>
      </c>
      <c r="D25" s="4">
        <f t="shared" si="2"/>
        <v>92.50161733777182</v>
      </c>
      <c r="E25" s="4">
        <f t="shared" si="2"/>
        <v>94.28871836129103</v>
      </c>
      <c r="F25" s="4"/>
      <c r="G25" s="4"/>
      <c r="H25" s="4">
        <f t="shared" si="3"/>
        <v>117.46815436157542</v>
      </c>
      <c r="I25" s="4">
        <f t="shared" si="3"/>
        <v>122.71566247611048</v>
      </c>
      <c r="J25" s="4"/>
      <c r="K25" s="4">
        <f t="shared" si="4"/>
        <v>100</v>
      </c>
      <c r="L25" s="4">
        <f t="shared" si="4"/>
        <v>94.94949494949495</v>
      </c>
      <c r="M25" s="4"/>
      <c r="N25" s="4"/>
      <c r="O25" s="3"/>
    </row>
    <row r="26" spans="1:15" ht="12.75">
      <c r="A26" s="3">
        <v>1997</v>
      </c>
      <c r="B26" s="4">
        <f t="shared" si="2"/>
        <v>92.22343867038693</v>
      </c>
      <c r="C26" s="4">
        <f t="shared" si="2"/>
        <v>89.9572380248122</v>
      </c>
      <c r="D26" s="4">
        <f t="shared" si="2"/>
        <v>86.92948633343086</v>
      </c>
      <c r="E26" s="4">
        <f t="shared" si="2"/>
        <v>85.18918813065336</v>
      </c>
      <c r="F26" s="4"/>
      <c r="G26" s="4"/>
      <c r="H26" s="4">
        <f t="shared" si="3"/>
        <v>77.23939711534753</v>
      </c>
      <c r="I26" s="4">
        <f t="shared" si="3"/>
        <v>86.4322565387326</v>
      </c>
      <c r="J26" s="4"/>
      <c r="K26" s="4">
        <f t="shared" si="4"/>
        <v>91.89189189189189</v>
      </c>
      <c r="L26" s="4">
        <f t="shared" si="4"/>
        <v>88.8888888888889</v>
      </c>
      <c r="M26" s="4"/>
      <c r="N26" s="4"/>
      <c r="O26" s="3"/>
    </row>
    <row r="27" spans="1:15" ht="12.75">
      <c r="A27" s="3">
        <v>1998</v>
      </c>
      <c r="B27" s="4">
        <f t="shared" si="2"/>
        <v>90.45895118045141</v>
      </c>
      <c r="C27" s="4">
        <f t="shared" si="2"/>
        <v>83.50651571779622</v>
      </c>
      <c r="D27" s="4">
        <f t="shared" si="2"/>
        <v>85.98412733673138</v>
      </c>
      <c r="E27" s="4">
        <f t="shared" si="2"/>
        <v>79.96177523770329</v>
      </c>
      <c r="F27" s="4"/>
      <c r="G27" s="4"/>
      <c r="H27" s="4">
        <f t="shared" si="3"/>
        <v>75.83470562626393</v>
      </c>
      <c r="I27" s="4">
        <f t="shared" si="3"/>
        <v>75.42579270815571</v>
      </c>
      <c r="J27" s="4"/>
      <c r="K27" s="4">
        <f t="shared" si="4"/>
        <v>89.18918918918918</v>
      </c>
      <c r="L27" s="4">
        <f t="shared" si="4"/>
        <v>81.81818181818181</v>
      </c>
      <c r="M27" s="4"/>
      <c r="N27" s="4"/>
      <c r="O27" s="3"/>
    </row>
    <row r="28" spans="1:15" ht="12.75">
      <c r="A28" s="3">
        <v>1999</v>
      </c>
      <c r="B28" s="4">
        <f t="shared" si="2"/>
        <v>82.41423391778463</v>
      </c>
      <c r="C28" s="4">
        <f t="shared" si="2"/>
        <v>71.42522026556294</v>
      </c>
      <c r="D28" s="4">
        <f t="shared" si="2"/>
        <v>76.12369238148423</v>
      </c>
      <c r="E28" s="4">
        <f t="shared" si="2"/>
        <v>67.5543995713283</v>
      </c>
      <c r="F28" s="4"/>
      <c r="G28" s="4"/>
      <c r="H28" s="4">
        <f t="shared" si="3"/>
        <v>161.64993297520903</v>
      </c>
      <c r="I28" s="4">
        <f t="shared" si="3"/>
        <v>143.5339389282731</v>
      </c>
      <c r="J28" s="4"/>
      <c r="K28" s="4">
        <f t="shared" si="4"/>
        <v>86.48648648648648</v>
      </c>
      <c r="L28" s="4">
        <f t="shared" si="4"/>
        <v>74.74747474747474</v>
      </c>
      <c r="M28" s="4"/>
      <c r="N28" s="4"/>
      <c r="O28" s="3"/>
    </row>
    <row r="29" spans="1:15" ht="12.75">
      <c r="A29" s="3">
        <v>2000</v>
      </c>
      <c r="B29" s="4">
        <f t="shared" si="2"/>
        <v>78.50866070868588</v>
      </c>
      <c r="C29" s="4">
        <f t="shared" si="2"/>
        <v>65.83304503861636</v>
      </c>
      <c r="D29" s="4">
        <f t="shared" si="2"/>
        <v>70.8283338119919</v>
      </c>
      <c r="E29" s="4">
        <f t="shared" si="2"/>
        <v>60.786872826199456</v>
      </c>
      <c r="F29" s="4"/>
      <c r="G29" s="4"/>
      <c r="H29" s="4">
        <f t="shared" si="3"/>
        <v>196.72791229099548</v>
      </c>
      <c r="I29" s="4">
        <f t="shared" si="3"/>
        <v>155.60591549888227</v>
      </c>
      <c r="J29" s="4"/>
      <c r="K29" s="4">
        <f t="shared" si="4"/>
        <v>83.78378378378378</v>
      </c>
      <c r="L29" s="4">
        <f t="shared" si="4"/>
        <v>69.69696969696969</v>
      </c>
      <c r="M29" s="4"/>
      <c r="N29" s="4"/>
      <c r="O29" s="3"/>
    </row>
    <row r="30" spans="1:15" ht="12.75">
      <c r="A30" s="3">
        <v>2001</v>
      </c>
      <c r="B30" s="4">
        <f t="shared" si="2"/>
        <v>80.08905872639795</v>
      </c>
      <c r="C30" s="4">
        <f t="shared" si="2"/>
        <v>64.56029906004883</v>
      </c>
      <c r="D30" s="4">
        <f t="shared" si="2"/>
        <v>71.44001640964228</v>
      </c>
      <c r="E30" s="4">
        <f t="shared" si="2"/>
        <v>58.25898823790911</v>
      </c>
      <c r="F30" s="4"/>
      <c r="G30" s="4"/>
      <c r="H30" s="4">
        <f t="shared" si="3"/>
        <v>260.9310157945327</v>
      </c>
      <c r="I30" s="4">
        <f t="shared" si="3"/>
        <v>215.4944882182243</v>
      </c>
      <c r="J30" s="4"/>
      <c r="K30" s="4">
        <f t="shared" si="4"/>
        <v>89.18918918918918</v>
      </c>
      <c r="L30" s="4">
        <f t="shared" si="4"/>
        <v>70.7070707070707</v>
      </c>
      <c r="M30" s="4"/>
      <c r="N30" s="4"/>
      <c r="O30" s="3"/>
    </row>
    <row r="31" spans="1:15" ht="12.75">
      <c r="A31" s="3">
        <v>2002</v>
      </c>
      <c r="B31" s="4">
        <f t="shared" si="2"/>
        <v>78.68082498799349</v>
      </c>
      <c r="C31" s="4">
        <f t="shared" si="2"/>
        <v>62.80744138469088</v>
      </c>
      <c r="D31" s="4">
        <f t="shared" si="2"/>
        <v>64.56602202625328</v>
      </c>
      <c r="E31" s="4">
        <f t="shared" si="2"/>
        <v>51.86055120624604</v>
      </c>
      <c r="F31" s="4"/>
      <c r="G31" s="4"/>
      <c r="H31" s="4">
        <f t="shared" si="3"/>
        <v>293.4990849305827</v>
      </c>
      <c r="I31" s="4">
        <f t="shared" si="3"/>
        <v>235.80460110674235</v>
      </c>
      <c r="J31" s="4"/>
      <c r="K31" s="4">
        <f t="shared" si="4"/>
        <v>87.83783783783784</v>
      </c>
      <c r="L31" s="4">
        <f t="shared" si="4"/>
        <v>69.69696969696969</v>
      </c>
      <c r="M31" s="4"/>
      <c r="N31" s="4"/>
      <c r="O31" s="3"/>
    </row>
    <row r="32" spans="1:15" ht="12.75">
      <c r="A32" s="3">
        <v>2003</v>
      </c>
      <c r="B32" s="4">
        <f t="shared" si="2"/>
        <v>82.75717536799726</v>
      </c>
      <c r="C32" s="4">
        <f t="shared" si="2"/>
        <v>60.98148040117673</v>
      </c>
      <c r="D32" s="4">
        <f t="shared" si="2"/>
        <v>68.1445389837636</v>
      </c>
      <c r="E32" s="4">
        <f t="shared" si="2"/>
        <v>49.10581237285902</v>
      </c>
      <c r="F32" s="4"/>
      <c r="G32" s="4"/>
      <c r="H32" s="4">
        <f t="shared" si="3"/>
        <v>340.85543178208377</v>
      </c>
      <c r="I32" s="4">
        <f t="shared" si="3"/>
        <v>266.9867521720283</v>
      </c>
      <c r="J32" s="4"/>
      <c r="K32" s="4">
        <f t="shared" si="4"/>
        <v>94.5945945945946</v>
      </c>
      <c r="L32" s="4">
        <f t="shared" si="4"/>
        <v>69.69696969696969</v>
      </c>
      <c r="M32" s="4"/>
      <c r="N32" s="4"/>
      <c r="O32" s="3"/>
    </row>
    <row r="33" spans="1:12" ht="12.75">
      <c r="A33" s="1">
        <v>2004</v>
      </c>
      <c r="B33" s="4">
        <f aca="true" t="shared" si="5" ref="B33:E34">B19*100/B$10</f>
        <v>82.09949461800828</v>
      </c>
      <c r="C33" s="4">
        <f t="shared" si="5"/>
        <v>62.630948072461074</v>
      </c>
      <c r="D33" s="4">
        <f t="shared" si="5"/>
        <v>60.66141076181763</v>
      </c>
      <c r="E33" s="4">
        <f t="shared" si="5"/>
        <v>46.52987124222124</v>
      </c>
      <c r="F33" s="4"/>
      <c r="G33" s="4"/>
      <c r="H33" s="4">
        <f>H19*100/H$10</f>
        <v>518.3932653966831</v>
      </c>
      <c r="I33" s="4">
        <f>I19*100/I$10</f>
        <v>382.26874054795974</v>
      </c>
      <c r="J33" s="4"/>
      <c r="K33" s="4">
        <f>K19*100/K$10</f>
        <v>100</v>
      </c>
      <c r="L33" s="4">
        <f>L19*100/L$10</f>
        <v>74.74747474747474</v>
      </c>
    </row>
    <row r="34" spans="1:12" ht="12.75">
      <c r="A34" s="1">
        <v>2005</v>
      </c>
      <c r="B34" s="4">
        <f t="shared" si="5"/>
        <v>81.47264215588812</v>
      </c>
      <c r="C34" s="4">
        <f t="shared" si="5"/>
        <v>58.69603599862058</v>
      </c>
      <c r="D34" s="4">
        <f t="shared" si="5"/>
        <v>59.080003764997095</v>
      </c>
      <c r="E34" s="4">
        <f t="shared" si="5"/>
        <v>41.1246637420374</v>
      </c>
      <c r="F34" s="4"/>
      <c r="G34" s="4"/>
      <c r="H34" s="4">
        <f>H20*100/H$10</f>
        <v>466.62479150208696</v>
      </c>
      <c r="I34" s="4">
        <f>I20*100/I$10</f>
        <v>339.0253949957301</v>
      </c>
      <c r="J34" s="4"/>
      <c r="K34" s="7"/>
      <c r="L34" s="7"/>
    </row>
    <row r="35" ht="12.75">
      <c r="G35" s="1" t="s">
        <v>21</v>
      </c>
    </row>
    <row r="37" spans="2:7" ht="12.75">
      <c r="B37" t="s">
        <v>25</v>
      </c>
      <c r="C37"/>
      <c r="D37"/>
      <c r="E37"/>
      <c r="F37"/>
      <c r="G37"/>
    </row>
    <row r="38" spans="2:7" ht="12.75">
      <c r="B38" t="s">
        <v>3</v>
      </c>
      <c r="C38"/>
      <c r="D38"/>
      <c r="E38"/>
      <c r="F38" t="s">
        <v>4</v>
      </c>
      <c r="G38"/>
    </row>
    <row r="39" spans="2:7" ht="12.75">
      <c r="B39" t="s">
        <v>5</v>
      </c>
      <c r="C39"/>
      <c r="D39" t="s">
        <v>6</v>
      </c>
      <c r="E39"/>
      <c r="F39" t="s">
        <v>5</v>
      </c>
      <c r="G39"/>
    </row>
    <row r="40" spans="1:7" ht="12.75">
      <c r="A40" s="3" t="s">
        <v>18</v>
      </c>
      <c r="B40" t="s">
        <v>8</v>
      </c>
      <c r="C40" t="s">
        <v>9</v>
      </c>
      <c r="D40" t="s">
        <v>8</v>
      </c>
      <c r="E40" t="s">
        <v>9</v>
      </c>
      <c r="F40" t="s">
        <v>8</v>
      </c>
      <c r="G40" t="s">
        <v>9</v>
      </c>
    </row>
    <row r="41" spans="1:8" ht="12.75">
      <c r="A41" s="1">
        <v>1994</v>
      </c>
      <c r="B41" s="9">
        <v>6492</v>
      </c>
      <c r="C41" s="9">
        <v>9132</v>
      </c>
      <c r="D41" s="9">
        <v>97107</v>
      </c>
      <c r="E41" s="9">
        <v>141945</v>
      </c>
      <c r="F41" s="9">
        <v>280</v>
      </c>
      <c r="G41" s="9">
        <v>511</v>
      </c>
      <c r="H41" s="9"/>
    </row>
    <row r="42" spans="1:8" ht="12.75">
      <c r="A42" s="3">
        <v>1995</v>
      </c>
      <c r="B42" s="9">
        <v>6242</v>
      </c>
      <c r="C42" s="9">
        <v>8340</v>
      </c>
      <c r="D42" s="9">
        <v>93820</v>
      </c>
      <c r="E42" s="9">
        <v>130524</v>
      </c>
      <c r="F42" s="9">
        <v>361</v>
      </c>
      <c r="G42" s="9">
        <v>504</v>
      </c>
      <c r="H42" s="9"/>
    </row>
    <row r="43" spans="1:8" ht="12.75">
      <c r="A43" s="3">
        <v>1996</v>
      </c>
      <c r="B43" s="9">
        <v>6115</v>
      </c>
      <c r="C43" s="9">
        <v>8065</v>
      </c>
      <c r="D43" s="9">
        <v>88193</v>
      </c>
      <c r="E43" s="9">
        <v>124666</v>
      </c>
      <c r="F43" s="9">
        <v>428</v>
      </c>
      <c r="G43" s="9">
        <v>624</v>
      </c>
      <c r="H43" s="9"/>
    </row>
    <row r="44" spans="1:8" ht="12.75">
      <c r="A44" s="3">
        <v>1997</v>
      </c>
      <c r="B44" s="9">
        <v>5900</v>
      </c>
      <c r="C44" s="9">
        <v>7662</v>
      </c>
      <c r="D44" s="9">
        <v>84089</v>
      </c>
      <c r="E44" s="9">
        <v>113675</v>
      </c>
      <c r="F44" s="9">
        <v>292</v>
      </c>
      <c r="G44" s="9">
        <v>437</v>
      </c>
      <c r="H44" s="9"/>
    </row>
    <row r="45" spans="1:8" ht="12.75">
      <c r="A45" s="3">
        <v>1998</v>
      </c>
      <c r="B45" s="9">
        <v>5866</v>
      </c>
      <c r="C45" s="9">
        <v>7176</v>
      </c>
      <c r="D45" s="9">
        <v>84709</v>
      </c>
      <c r="E45" s="9">
        <v>107744</v>
      </c>
      <c r="F45" s="9">
        <v>289</v>
      </c>
      <c r="G45" s="9">
        <v>388</v>
      </c>
      <c r="H45" s="9"/>
    </row>
    <row r="46" spans="1:8" ht="12.75">
      <c r="A46" s="3">
        <v>1999</v>
      </c>
      <c r="B46" s="9">
        <v>5405</v>
      </c>
      <c r="C46" s="9">
        <v>6208</v>
      </c>
      <c r="D46" s="9">
        <v>76019</v>
      </c>
      <c r="E46" s="9">
        <v>92130</v>
      </c>
      <c r="F46" s="9">
        <v>615</v>
      </c>
      <c r="G46" s="9">
        <v>740</v>
      </c>
      <c r="H46" s="9"/>
    </row>
    <row r="47" spans="1:8" ht="12.75">
      <c r="A47" s="3">
        <v>2000</v>
      </c>
      <c r="B47" s="9">
        <v>5198</v>
      </c>
      <c r="C47" s="9">
        <v>5747</v>
      </c>
      <c r="D47" s="9">
        <v>71772</v>
      </c>
      <c r="E47" s="9">
        <v>83875</v>
      </c>
      <c r="F47" s="9">
        <v>766</v>
      </c>
      <c r="G47" s="9">
        <v>806</v>
      </c>
      <c r="H47" s="9"/>
    </row>
    <row r="48" spans="1:8" ht="12.75">
      <c r="A48" s="3">
        <v>2001</v>
      </c>
      <c r="B48" s="9">
        <v>5401</v>
      </c>
      <c r="C48" s="9">
        <v>5658</v>
      </c>
      <c r="D48" s="9">
        <v>73916</v>
      </c>
      <c r="E48" s="9">
        <v>81074</v>
      </c>
      <c r="F48" s="9">
        <v>1033</v>
      </c>
      <c r="G48" s="9">
        <v>1134</v>
      </c>
      <c r="H48" s="9"/>
    </row>
    <row r="49" spans="1:8" ht="12.75">
      <c r="A49" s="3">
        <v>2002</v>
      </c>
      <c r="B49" s="9">
        <v>5339</v>
      </c>
      <c r="C49" s="9">
        <v>5552</v>
      </c>
      <c r="D49" s="9">
        <v>67832</v>
      </c>
      <c r="E49" s="9">
        <v>73182</v>
      </c>
      <c r="F49" s="9">
        <v>1177</v>
      </c>
      <c r="G49" s="9">
        <v>1256</v>
      </c>
      <c r="H49" s="9"/>
    </row>
    <row r="50" spans="1:8" ht="12.75">
      <c r="A50" s="3">
        <v>2003</v>
      </c>
      <c r="B50" s="9">
        <v>5726</v>
      </c>
      <c r="C50" s="9">
        <v>5442</v>
      </c>
      <c r="D50" s="9">
        <v>72775</v>
      </c>
      <c r="E50" s="9">
        <v>69788</v>
      </c>
      <c r="F50" s="9">
        <v>1381</v>
      </c>
      <c r="G50" s="9">
        <v>1425</v>
      </c>
      <c r="H50" s="9"/>
    </row>
    <row r="51" spans="1:8" ht="12.75">
      <c r="A51" s="1">
        <v>2004</v>
      </c>
      <c r="B51" s="9">
        <v>5751</v>
      </c>
      <c r="C51" s="9">
        <v>5644</v>
      </c>
      <c r="D51" s="9">
        <v>65946</v>
      </c>
      <c r="E51" s="9">
        <v>66743</v>
      </c>
      <c r="F51" s="9">
        <v>2054</v>
      </c>
      <c r="G51" s="9">
        <v>2041</v>
      </c>
      <c r="H51" s="9"/>
    </row>
    <row r="52" spans="1:8" ht="12.75">
      <c r="A52" s="1">
        <v>2005</v>
      </c>
      <c r="B52" s="9">
        <v>5762</v>
      </c>
      <c r="C52" s="9">
        <v>5303</v>
      </c>
      <c r="D52" s="9">
        <v>65165</v>
      </c>
      <c r="E52" s="9">
        <v>59416</v>
      </c>
      <c r="F52" s="9">
        <v>1852</v>
      </c>
      <c r="G52" s="9">
        <v>1810</v>
      </c>
      <c r="H52" s="9"/>
    </row>
    <row r="53" spans="1:8" ht="12.75">
      <c r="A53" s="1">
        <v>2005</v>
      </c>
      <c r="B53" s="14">
        <v>5762</v>
      </c>
      <c r="C53" s="14">
        <v>5303</v>
      </c>
      <c r="D53" s="14">
        <v>65165</v>
      </c>
      <c r="E53" s="14">
        <v>59416</v>
      </c>
      <c r="F53" s="14">
        <v>1851</v>
      </c>
      <c r="G53" s="14">
        <v>1810</v>
      </c>
      <c r="H53" s="1" t="s">
        <v>82</v>
      </c>
    </row>
    <row r="54" spans="1:8" ht="12.75">
      <c r="A54" s="1">
        <v>2006</v>
      </c>
      <c r="B54" s="14">
        <v>5826</v>
      </c>
      <c r="C54" s="14">
        <v>5419</v>
      </c>
      <c r="D54" s="14">
        <v>65201</v>
      </c>
      <c r="E54" s="14">
        <v>57154</v>
      </c>
      <c r="F54" s="14">
        <v>2044</v>
      </c>
      <c r="G54" s="14">
        <v>1926</v>
      </c>
      <c r="H54" s="1" t="s">
        <v>82</v>
      </c>
    </row>
    <row r="55" spans="1:8" ht="12.75">
      <c r="A55" s="1">
        <v>2007</v>
      </c>
      <c r="B55" s="14">
        <v>5837</v>
      </c>
      <c r="C55" s="14">
        <v>5275</v>
      </c>
      <c r="D55" s="14">
        <v>57610</v>
      </c>
      <c r="E55" s="14">
        <v>52472</v>
      </c>
      <c r="F55" s="14">
        <v>2785</v>
      </c>
      <c r="G55" s="14">
        <v>2619</v>
      </c>
      <c r="H55" s="1" t="s">
        <v>82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192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60.7109375" style="0" customWidth="1"/>
  </cols>
  <sheetData>
    <row r="1" spans="8:14" ht="12.75">
      <c r="H1" s="1"/>
      <c r="I1" s="1"/>
      <c r="J1" s="1"/>
      <c r="K1" s="1"/>
      <c r="L1" s="1"/>
      <c r="M1" s="1"/>
      <c r="N1" s="1"/>
    </row>
    <row r="2" spans="8:14" ht="12.75">
      <c r="H2" s="1"/>
      <c r="I2" s="1"/>
      <c r="J2" s="1"/>
      <c r="K2" s="1"/>
      <c r="L2" s="1"/>
      <c r="M2" s="1"/>
      <c r="N2" s="1"/>
    </row>
    <row r="3" spans="3:14" ht="12.75">
      <c r="C3" t="s">
        <v>26</v>
      </c>
      <c r="H3" s="1"/>
      <c r="I3" s="1"/>
      <c r="J3" s="1"/>
      <c r="K3" s="1"/>
      <c r="L3" s="1"/>
      <c r="M3" s="1"/>
      <c r="N3" s="1"/>
    </row>
    <row r="4" spans="3:14" ht="12.75">
      <c r="C4" t="s">
        <v>27</v>
      </c>
      <c r="H4" s="1"/>
      <c r="I4" s="1"/>
      <c r="J4" s="1"/>
      <c r="K4" s="1"/>
      <c r="L4" s="1"/>
      <c r="M4" s="1"/>
      <c r="N4" s="1"/>
    </row>
    <row r="5" spans="3:14" ht="12.75">
      <c r="C5" t="s">
        <v>28</v>
      </c>
      <c r="H5" s="1"/>
      <c r="I5" s="1"/>
      <c r="J5" s="1"/>
      <c r="K5" s="1"/>
      <c r="L5" s="1"/>
      <c r="M5" s="1"/>
      <c r="N5" s="1"/>
    </row>
    <row r="6" spans="3:14" ht="12.75">
      <c r="C6" t="s">
        <v>29</v>
      </c>
      <c r="H6" s="1"/>
      <c r="I6" s="1"/>
      <c r="J6" s="1"/>
      <c r="K6" s="1"/>
      <c r="L6" s="1"/>
      <c r="M6" s="1"/>
      <c r="N6" s="1"/>
    </row>
    <row r="7" spans="8:14" ht="12.75">
      <c r="H7" s="1"/>
      <c r="I7" s="1"/>
      <c r="J7" s="1"/>
      <c r="K7" s="1"/>
      <c r="L7" s="1"/>
      <c r="M7" s="1"/>
      <c r="N7" s="1"/>
    </row>
    <row r="8" spans="3:14" ht="12.75">
      <c r="C8" t="s">
        <v>30</v>
      </c>
      <c r="H8" s="1"/>
      <c r="I8" s="1"/>
      <c r="J8" s="1"/>
      <c r="K8" s="1"/>
      <c r="L8" s="1"/>
      <c r="M8" s="1"/>
      <c r="N8" s="1"/>
    </row>
    <row r="9" spans="3:14" ht="12.75">
      <c r="C9" t="s">
        <v>31</v>
      </c>
      <c r="H9" s="1"/>
      <c r="I9" s="1"/>
      <c r="J9" s="1"/>
      <c r="K9" s="1"/>
      <c r="L9" s="1"/>
      <c r="M9" s="1"/>
      <c r="N9" s="1"/>
    </row>
    <row r="10" spans="3:14" ht="12.75">
      <c r="C10" t="s">
        <v>32</v>
      </c>
      <c r="H10" s="1"/>
      <c r="I10" s="1"/>
      <c r="J10" s="1"/>
      <c r="K10" s="1"/>
      <c r="L10" s="1"/>
      <c r="M10" s="1"/>
      <c r="N10" s="1"/>
    </row>
    <row r="11" spans="3:14" ht="12.75">
      <c r="C11" t="s">
        <v>33</v>
      </c>
      <c r="H11" s="1"/>
      <c r="I11" s="1"/>
      <c r="J11" s="1"/>
      <c r="K11" s="1"/>
      <c r="L11" s="1"/>
      <c r="M11" s="1"/>
      <c r="N11" s="1"/>
    </row>
    <row r="12" spans="3:14" ht="12.75">
      <c r="C12" t="s">
        <v>34</v>
      </c>
      <c r="H12" s="1"/>
      <c r="I12" s="1"/>
      <c r="J12" s="1"/>
      <c r="K12" s="1"/>
      <c r="L12" s="1"/>
      <c r="M12" s="1"/>
      <c r="N12" s="1"/>
    </row>
    <row r="13" spans="3:14" ht="12.75">
      <c r="C13" t="s">
        <v>35</v>
      </c>
      <c r="H13" s="1"/>
      <c r="I13" s="1"/>
      <c r="J13" s="1"/>
      <c r="K13" s="1"/>
      <c r="L13" s="1"/>
      <c r="M13" s="1"/>
      <c r="N13" s="1"/>
    </row>
    <row r="14" spans="3:14" ht="12.75">
      <c r="C14" t="s">
        <v>36</v>
      </c>
      <c r="H14" s="1"/>
      <c r="I14" s="1"/>
      <c r="J14" s="1"/>
      <c r="K14" s="1"/>
      <c r="L14" s="1"/>
      <c r="M14" s="1"/>
      <c r="N14" s="1"/>
    </row>
    <row r="15" spans="3:14" ht="12.75">
      <c r="C15" t="s">
        <v>37</v>
      </c>
      <c r="H15" s="1"/>
      <c r="I15" s="1"/>
      <c r="J15" s="1"/>
      <c r="K15" s="1"/>
      <c r="L15" s="1"/>
      <c r="M15" s="1"/>
      <c r="N15" s="1"/>
    </row>
    <row r="16" spans="8:14" ht="12.75">
      <c r="H16" s="1"/>
      <c r="I16" s="1"/>
      <c r="J16" s="1"/>
      <c r="K16" s="1"/>
      <c r="L16" s="1"/>
      <c r="M16" s="1"/>
      <c r="N16" s="1"/>
    </row>
    <row r="17" spans="3:14" ht="12.75">
      <c r="C17" t="s">
        <v>38</v>
      </c>
      <c r="H17" s="1"/>
      <c r="I17" s="1"/>
      <c r="J17" s="1"/>
      <c r="K17" s="1"/>
      <c r="L17" s="1"/>
      <c r="M17" s="1"/>
      <c r="N17" s="1"/>
    </row>
    <row r="18" spans="8:14" ht="12.75">
      <c r="H18" s="1"/>
      <c r="I18" s="1"/>
      <c r="J18" s="1"/>
      <c r="K18" s="1"/>
      <c r="L18" s="1"/>
      <c r="M18" s="1"/>
      <c r="N18" s="1"/>
    </row>
    <row r="19" spans="3:14" ht="12.75">
      <c r="C19" t="s">
        <v>39</v>
      </c>
      <c r="H19" s="1"/>
      <c r="I19" s="1"/>
      <c r="J19" s="1"/>
      <c r="K19" s="1"/>
      <c r="L19" s="1"/>
      <c r="M19" s="1"/>
      <c r="N19" s="1"/>
    </row>
    <row r="20" spans="3:14" ht="12.75">
      <c r="C20" t="s">
        <v>40</v>
      </c>
      <c r="H20" s="1"/>
      <c r="I20" s="1"/>
      <c r="J20" s="1"/>
      <c r="K20" s="1"/>
      <c r="L20" s="1"/>
      <c r="M20" s="1"/>
      <c r="N20" s="1"/>
    </row>
    <row r="21" spans="8:14" ht="12.75">
      <c r="H21" s="1"/>
      <c r="I21" s="1"/>
      <c r="J21" s="1"/>
      <c r="K21" s="1"/>
      <c r="L21" s="1"/>
      <c r="M21" s="1"/>
      <c r="N21" s="1"/>
    </row>
    <row r="22" spans="4:14" ht="12.75">
      <c r="D22" t="s">
        <v>41</v>
      </c>
      <c r="E22" t="s">
        <v>42</v>
      </c>
      <c r="H22" s="1"/>
      <c r="I22" s="1"/>
      <c r="J22" s="1"/>
      <c r="K22" s="1"/>
      <c r="L22" s="1"/>
      <c r="M22" s="1"/>
      <c r="N22" s="1"/>
    </row>
    <row r="23" spans="3:14" ht="12.75">
      <c r="C23" t="s">
        <v>43</v>
      </c>
      <c r="D23">
        <v>0</v>
      </c>
      <c r="E23">
        <v>0</v>
      </c>
      <c r="H23" s="1"/>
      <c r="I23" s="1"/>
      <c r="J23" s="1"/>
      <c r="K23" s="1"/>
      <c r="L23" s="1"/>
      <c r="M23" s="1"/>
      <c r="N23" s="1"/>
    </row>
    <row r="24" spans="3:14" ht="12.75">
      <c r="C24" t="s">
        <v>44</v>
      </c>
      <c r="D24">
        <v>0</v>
      </c>
      <c r="E24">
        <v>0</v>
      </c>
      <c r="H24" s="1"/>
      <c r="I24" s="1"/>
      <c r="J24" s="1"/>
      <c r="K24" s="1"/>
      <c r="L24" s="1"/>
      <c r="M24" s="1"/>
      <c r="N24" s="1"/>
    </row>
    <row r="25" spans="3:14" ht="12.75">
      <c r="C25" t="s">
        <v>45</v>
      </c>
      <c r="D25">
        <v>0</v>
      </c>
      <c r="E25">
        <v>0</v>
      </c>
      <c r="H25" s="1"/>
      <c r="I25" s="1"/>
      <c r="J25" s="1"/>
      <c r="K25" s="1"/>
      <c r="L25" s="1"/>
      <c r="M25" s="1"/>
      <c r="N25" s="1"/>
    </row>
    <row r="26" spans="3:14" ht="12.75">
      <c r="C26" t="s">
        <v>46</v>
      </c>
      <c r="D26">
        <v>0</v>
      </c>
      <c r="E26">
        <v>0</v>
      </c>
      <c r="H26" s="1"/>
      <c r="I26" s="1"/>
      <c r="J26" s="1"/>
      <c r="K26" s="1"/>
      <c r="L26" s="1"/>
      <c r="M26" s="1"/>
      <c r="N26" s="1"/>
    </row>
    <row r="27" spans="3:14" ht="12.75">
      <c r="C27" t="s">
        <v>47</v>
      </c>
      <c r="D27">
        <v>7.6</v>
      </c>
      <c r="E27">
        <v>0.9</v>
      </c>
      <c r="H27" s="1"/>
      <c r="I27" s="1"/>
      <c r="J27" s="1"/>
      <c r="K27" s="1"/>
      <c r="L27" s="1"/>
      <c r="M27" s="1"/>
      <c r="N27" s="1"/>
    </row>
    <row r="28" spans="3:14" ht="12.75">
      <c r="C28" t="s">
        <v>48</v>
      </c>
      <c r="D28">
        <v>13.3</v>
      </c>
      <c r="E28">
        <v>1.6</v>
      </c>
      <c r="H28" s="1"/>
      <c r="I28" s="1"/>
      <c r="J28" s="1"/>
      <c r="K28" s="1"/>
      <c r="L28" s="1"/>
      <c r="M28" s="1"/>
      <c r="N28" s="1"/>
    </row>
    <row r="29" spans="8:14" ht="12.75">
      <c r="H29" s="1"/>
      <c r="I29" s="1"/>
      <c r="J29" s="1"/>
      <c r="K29" s="1"/>
      <c r="L29" s="1"/>
      <c r="M29" s="1"/>
      <c r="N29" s="1"/>
    </row>
    <row r="30" spans="3:14" ht="12.75">
      <c r="C30" t="s">
        <v>49</v>
      </c>
      <c r="D30">
        <f>SUM(D23:D29)</f>
        <v>20.9</v>
      </c>
      <c r="E30">
        <f>SUM(E23:E29)</f>
        <v>2.5</v>
      </c>
      <c r="H30" s="1"/>
      <c r="I30" s="1"/>
      <c r="J30" s="1"/>
      <c r="K30" s="1"/>
      <c r="L30" s="1"/>
      <c r="M30" s="1"/>
      <c r="N30" s="1"/>
    </row>
    <row r="31" spans="3:14" ht="12.75">
      <c r="C31" t="s">
        <v>50</v>
      </c>
      <c r="D31">
        <v>35.9</v>
      </c>
      <c r="E31">
        <v>4.4</v>
      </c>
      <c r="H31" s="1"/>
      <c r="I31" s="1"/>
      <c r="J31" s="1"/>
      <c r="K31" s="1"/>
      <c r="L31" s="1"/>
      <c r="M31" s="1"/>
      <c r="N31" s="1"/>
    </row>
    <row r="32" spans="3:14" ht="12.75">
      <c r="C32" t="s">
        <v>51</v>
      </c>
      <c r="D32">
        <v>73.8</v>
      </c>
      <c r="E32">
        <v>9.1</v>
      </c>
      <c r="H32" s="1"/>
      <c r="I32" s="1"/>
      <c r="J32" s="1"/>
      <c r="K32" s="1"/>
      <c r="L32" s="1"/>
      <c r="M32" s="1"/>
      <c r="N32" s="1"/>
    </row>
    <row r="33" spans="3:14" ht="12.75">
      <c r="C33" t="s">
        <v>52</v>
      </c>
      <c r="D33">
        <v>94.2</v>
      </c>
      <c r="E33">
        <v>11.6</v>
      </c>
      <c r="H33" s="1"/>
      <c r="I33" s="1"/>
      <c r="J33" s="1"/>
      <c r="K33" s="1"/>
      <c r="L33" s="1"/>
      <c r="M33" s="1"/>
      <c r="N33" s="1"/>
    </row>
    <row r="34" spans="3:14" ht="12.75">
      <c r="C34" t="s">
        <v>53</v>
      </c>
      <c r="D34">
        <v>197.6</v>
      </c>
      <c r="E34">
        <v>24.3</v>
      </c>
      <c r="H34" s="1"/>
      <c r="I34" s="1"/>
      <c r="J34" s="1"/>
      <c r="K34" s="1"/>
      <c r="L34" s="1"/>
      <c r="M34" s="1"/>
      <c r="N34" s="1"/>
    </row>
    <row r="35" spans="3:14" ht="12.75">
      <c r="C35" t="s">
        <v>54</v>
      </c>
      <c r="D35">
        <v>391.3</v>
      </c>
      <c r="E35">
        <v>48.1</v>
      </c>
      <c r="H35" s="1"/>
      <c r="I35" s="1"/>
      <c r="J35" s="1"/>
      <c r="K35" s="1"/>
      <c r="L35" s="1"/>
      <c r="M35" s="1"/>
      <c r="N35" s="1"/>
    </row>
    <row r="36" spans="3:14" ht="12.75">
      <c r="C36" t="s">
        <v>55</v>
      </c>
      <c r="D36">
        <v>813.8</v>
      </c>
      <c r="E36">
        <v>100</v>
      </c>
      <c r="H36" s="1"/>
      <c r="I36" s="1"/>
      <c r="J36" s="1"/>
      <c r="K36" s="1"/>
      <c r="L36" s="1"/>
      <c r="M36" s="1"/>
      <c r="N36" s="1"/>
    </row>
    <row r="37" spans="6:14" ht="12.75">
      <c r="F37" s="1"/>
      <c r="G37" s="1"/>
      <c r="H37" s="1"/>
      <c r="I37" s="1"/>
      <c r="J37" s="1"/>
      <c r="K37" s="1"/>
      <c r="L37" s="1"/>
      <c r="M37" s="1"/>
      <c r="N37" s="1"/>
    </row>
    <row r="38" spans="11:14" ht="12.75">
      <c r="K38" s="1"/>
      <c r="L38" s="1"/>
      <c r="M38" s="1"/>
      <c r="N38" s="1"/>
    </row>
    <row r="39" spans="11:14" ht="12.75">
      <c r="K39" s="1"/>
      <c r="L39" s="1"/>
      <c r="M39" s="1"/>
      <c r="N39" s="1"/>
    </row>
    <row r="40" spans="3:14" ht="12.75">
      <c r="C40" t="s">
        <v>26</v>
      </c>
      <c r="K40" s="1"/>
      <c r="L40" s="1"/>
      <c r="M40" s="1"/>
      <c r="N40" s="1"/>
    </row>
    <row r="41" spans="3:14" ht="12.75">
      <c r="C41" t="s">
        <v>27</v>
      </c>
      <c r="K41" s="1"/>
      <c r="L41" s="1"/>
      <c r="M41" s="1"/>
      <c r="N41" s="1"/>
    </row>
    <row r="42" spans="3:14" ht="12.75">
      <c r="C42" t="s">
        <v>28</v>
      </c>
      <c r="K42" s="1"/>
      <c r="L42" s="1"/>
      <c r="M42" s="1"/>
      <c r="N42" s="1"/>
    </row>
    <row r="43" spans="3:14" ht="12.75">
      <c r="C43" t="s">
        <v>29</v>
      </c>
      <c r="K43" s="1"/>
      <c r="L43" s="1"/>
      <c r="M43" s="1"/>
      <c r="N43" s="1"/>
    </row>
    <row r="44" spans="11:14" ht="12.75">
      <c r="K44" s="1"/>
      <c r="L44" s="1"/>
      <c r="M44" s="1"/>
      <c r="N44" s="1"/>
    </row>
    <row r="45" spans="3:14" ht="12.75">
      <c r="C45" t="s">
        <v>30</v>
      </c>
      <c r="K45" s="1"/>
      <c r="L45" s="1"/>
      <c r="M45" s="1"/>
      <c r="N45" s="1"/>
    </row>
    <row r="46" spans="3:14" ht="12.75">
      <c r="C46" t="s">
        <v>31</v>
      </c>
      <c r="K46" s="1"/>
      <c r="L46" s="1"/>
      <c r="M46" s="1"/>
      <c r="N46" s="1"/>
    </row>
    <row r="47" spans="3:14" ht="12.75">
      <c r="C47" t="s">
        <v>32</v>
      </c>
      <c r="K47" s="1"/>
      <c r="L47" s="1"/>
      <c r="M47" s="1"/>
      <c r="N47" s="1"/>
    </row>
    <row r="48" spans="3:14" ht="12.75">
      <c r="C48" t="s">
        <v>33</v>
      </c>
      <c r="K48" s="1"/>
      <c r="L48" s="1"/>
      <c r="M48" s="1"/>
      <c r="N48" s="1"/>
    </row>
    <row r="49" spans="3:14" ht="12.75">
      <c r="C49" t="s">
        <v>34</v>
      </c>
      <c r="K49" s="1"/>
      <c r="L49" s="1"/>
      <c r="M49" s="1"/>
      <c r="N49" s="1"/>
    </row>
    <row r="50" spans="3:14" ht="12.75">
      <c r="C50" t="s">
        <v>35</v>
      </c>
      <c r="K50" s="1"/>
      <c r="L50" s="1"/>
      <c r="M50" s="1"/>
      <c r="N50" s="1"/>
    </row>
    <row r="51" spans="3:14" ht="12.75">
      <c r="C51" t="s">
        <v>36</v>
      </c>
      <c r="K51" s="1"/>
      <c r="L51" s="1"/>
      <c r="M51" s="1"/>
      <c r="N51" s="1"/>
    </row>
    <row r="52" spans="3:14" ht="12.75">
      <c r="C52" t="s">
        <v>37</v>
      </c>
      <c r="K52" s="1"/>
      <c r="L52" s="1"/>
      <c r="M52" s="1"/>
      <c r="N52" s="1"/>
    </row>
    <row r="53" spans="11:14" ht="12.75">
      <c r="K53" s="1"/>
      <c r="L53" s="1"/>
      <c r="M53" s="1"/>
      <c r="N53" s="1"/>
    </row>
    <row r="54" spans="3:14" ht="12.75">
      <c r="C54" t="s">
        <v>38</v>
      </c>
      <c r="K54" s="1"/>
      <c r="L54" s="1"/>
      <c r="M54" s="1"/>
      <c r="N54" s="1"/>
    </row>
    <row r="55" spans="11:14" ht="12.75">
      <c r="K55" s="1"/>
      <c r="L55" s="1"/>
      <c r="M55" s="1"/>
      <c r="N55" s="1"/>
    </row>
    <row r="56" spans="3:14" ht="12.75">
      <c r="C56" t="s">
        <v>39</v>
      </c>
      <c r="K56" s="1"/>
      <c r="L56" s="1"/>
      <c r="M56" s="1"/>
      <c r="N56" s="1"/>
    </row>
    <row r="57" spans="3:14" ht="12.75">
      <c r="C57" t="s">
        <v>56</v>
      </c>
      <c r="K57" s="1"/>
      <c r="L57" s="1"/>
      <c r="M57" s="1"/>
      <c r="N57" s="1"/>
    </row>
    <row r="58" spans="11:14" ht="12.75">
      <c r="K58" s="1"/>
      <c r="L58" s="1"/>
      <c r="M58" s="1"/>
      <c r="N58" s="1"/>
    </row>
    <row r="59" spans="11:14" ht="12.75">
      <c r="K59" s="1"/>
      <c r="L59" s="1"/>
      <c r="M59" s="1"/>
      <c r="N59" s="1"/>
    </row>
    <row r="60" spans="4:14" ht="12.75">
      <c r="D60" t="s">
        <v>8</v>
      </c>
      <c r="E60" t="s">
        <v>9</v>
      </c>
      <c r="F60" t="s">
        <v>55</v>
      </c>
      <c r="G60" t="s">
        <v>42</v>
      </c>
      <c r="M60" s="1"/>
      <c r="N60" s="1"/>
    </row>
    <row r="61" spans="3:14" ht="12.75">
      <c r="C61" s="10" t="s">
        <v>57</v>
      </c>
      <c r="D61">
        <v>1.2</v>
      </c>
      <c r="E61">
        <v>0.8</v>
      </c>
      <c r="F61">
        <v>2</v>
      </c>
      <c r="G61">
        <v>0.2</v>
      </c>
      <c r="M61" s="1"/>
      <c r="N61" s="1"/>
    </row>
    <row r="62" spans="3:14" ht="12.75">
      <c r="C62" s="10" t="s">
        <v>58</v>
      </c>
      <c r="D62">
        <v>2.7</v>
      </c>
      <c r="E62">
        <v>2.3</v>
      </c>
      <c r="F62">
        <v>5</v>
      </c>
      <c r="G62">
        <v>0.6</v>
      </c>
      <c r="M62" s="1"/>
      <c r="N62" s="1"/>
    </row>
    <row r="63" spans="3:14" ht="12.75">
      <c r="C63" s="11" t="s">
        <v>59</v>
      </c>
      <c r="D63">
        <v>4.1</v>
      </c>
      <c r="E63">
        <v>4.3</v>
      </c>
      <c r="F63">
        <v>8.4</v>
      </c>
      <c r="G63">
        <v>1</v>
      </c>
      <c r="M63" s="1"/>
      <c r="N63" s="1"/>
    </row>
    <row r="64" spans="3:14" ht="12.75">
      <c r="C64" t="s">
        <v>60</v>
      </c>
      <c r="D64">
        <v>4.2</v>
      </c>
      <c r="E64">
        <v>4.3</v>
      </c>
      <c r="F64">
        <v>8.5</v>
      </c>
      <c r="G64">
        <v>1</v>
      </c>
      <c r="M64" s="1"/>
      <c r="N64" s="1"/>
    </row>
    <row r="65" spans="3:14" ht="12.75">
      <c r="C65" t="s">
        <v>61</v>
      </c>
      <c r="D65">
        <v>3.4</v>
      </c>
      <c r="E65">
        <v>4.4</v>
      </c>
      <c r="F65">
        <v>7.9</v>
      </c>
      <c r="G65">
        <v>1</v>
      </c>
      <c r="M65" s="1"/>
      <c r="N65" s="1"/>
    </row>
    <row r="66" spans="3:14" ht="12.75">
      <c r="C66" t="s">
        <v>62</v>
      </c>
      <c r="D66">
        <v>5.7</v>
      </c>
      <c r="E66">
        <v>7</v>
      </c>
      <c r="F66">
        <v>12.7</v>
      </c>
      <c r="G66">
        <v>1.6</v>
      </c>
      <c r="M66" s="1"/>
      <c r="N66" s="1"/>
    </row>
    <row r="67" spans="3:14" ht="12.75">
      <c r="C67" t="s">
        <v>63</v>
      </c>
      <c r="D67">
        <v>7.1</v>
      </c>
      <c r="E67">
        <v>9.7</v>
      </c>
      <c r="F67">
        <v>16.8</v>
      </c>
      <c r="G67">
        <v>2.1</v>
      </c>
      <c r="M67" s="1"/>
      <c r="N67" s="1"/>
    </row>
    <row r="68" spans="3:14" ht="12.75">
      <c r="C68" t="s">
        <v>64</v>
      </c>
      <c r="D68">
        <v>11.6</v>
      </c>
      <c r="E68">
        <v>12.6</v>
      </c>
      <c r="F68">
        <v>24.2</v>
      </c>
      <c r="G68">
        <v>3</v>
      </c>
      <c r="M68" s="1"/>
      <c r="N68" s="1"/>
    </row>
    <row r="69" spans="3:14" ht="12.75">
      <c r="C69" t="s">
        <v>65</v>
      </c>
      <c r="D69">
        <v>16.7</v>
      </c>
      <c r="E69">
        <v>15.4</v>
      </c>
      <c r="F69">
        <v>32.1</v>
      </c>
      <c r="G69">
        <v>3.9</v>
      </c>
      <c r="M69" s="1"/>
      <c r="N69" s="1"/>
    </row>
    <row r="70" spans="3:14" ht="12.75">
      <c r="C70" t="s">
        <v>66</v>
      </c>
      <c r="D70">
        <v>21.8</v>
      </c>
      <c r="E70">
        <v>19.3</v>
      </c>
      <c r="F70">
        <v>41</v>
      </c>
      <c r="G70">
        <v>5</v>
      </c>
      <c r="M70" s="1"/>
      <c r="N70" s="1"/>
    </row>
    <row r="71" spans="3:14" ht="12.75">
      <c r="C71" t="s">
        <v>67</v>
      </c>
      <c r="D71">
        <v>30.8</v>
      </c>
      <c r="E71">
        <v>25.2</v>
      </c>
      <c r="F71">
        <v>56.1</v>
      </c>
      <c r="G71">
        <v>6.9</v>
      </c>
      <c r="M71" s="1"/>
      <c r="N71" s="1"/>
    </row>
    <row r="72" spans="3:14" ht="12.75">
      <c r="C72" t="s">
        <v>68</v>
      </c>
      <c r="D72">
        <v>47.6</v>
      </c>
      <c r="E72">
        <v>34.7</v>
      </c>
      <c r="F72">
        <v>82.3</v>
      </c>
      <c r="G72">
        <v>10.1</v>
      </c>
      <c r="M72" s="1"/>
      <c r="N72" s="1"/>
    </row>
    <row r="73" spans="3:14" ht="12.75">
      <c r="C73" t="s">
        <v>69</v>
      </c>
      <c r="D73">
        <v>48.9</v>
      </c>
      <c r="E73">
        <v>40</v>
      </c>
      <c r="F73">
        <v>88.9</v>
      </c>
      <c r="G73">
        <v>10.9</v>
      </c>
      <c r="M73" s="1"/>
      <c r="N73" s="1"/>
    </row>
    <row r="74" spans="3:14" ht="12.75">
      <c r="C74" t="s">
        <v>70</v>
      </c>
      <c r="D74">
        <v>49.3</v>
      </c>
      <c r="E74">
        <v>45.7</v>
      </c>
      <c r="F74">
        <v>95</v>
      </c>
      <c r="G74">
        <v>11.7</v>
      </c>
      <c r="M74" s="1"/>
      <c r="N74" s="1"/>
    </row>
    <row r="75" spans="3:14" ht="12.75">
      <c r="C75" t="s">
        <v>71</v>
      </c>
      <c r="D75">
        <v>44.7</v>
      </c>
      <c r="E75">
        <v>56.2</v>
      </c>
      <c r="F75">
        <v>100.9</v>
      </c>
      <c r="G75">
        <v>12.4</v>
      </c>
      <c r="M75" s="1"/>
      <c r="N75" s="1"/>
    </row>
    <row r="76" spans="3:14" ht="12.75">
      <c r="C76" t="s">
        <v>72</v>
      </c>
      <c r="D76">
        <v>36.4</v>
      </c>
      <c r="E76">
        <v>59.5</v>
      </c>
      <c r="F76">
        <v>95.9</v>
      </c>
      <c r="G76">
        <v>11.8</v>
      </c>
      <c r="M76" s="1"/>
      <c r="N76" s="1"/>
    </row>
    <row r="77" spans="3:14" ht="12.75">
      <c r="C77" t="s">
        <v>73</v>
      </c>
      <c r="D77">
        <v>22.4</v>
      </c>
      <c r="E77">
        <v>53.4</v>
      </c>
      <c r="F77">
        <v>75.8</v>
      </c>
      <c r="G77">
        <v>9.3</v>
      </c>
      <c r="M77" s="1"/>
      <c r="N77" s="1"/>
    </row>
    <row r="78" spans="3:14" ht="12.75">
      <c r="C78" t="s">
        <v>74</v>
      </c>
      <c r="D78">
        <v>12.5</v>
      </c>
      <c r="E78">
        <v>31.3</v>
      </c>
      <c r="F78">
        <v>43.8</v>
      </c>
      <c r="G78">
        <v>5.4</v>
      </c>
      <c r="M78" s="1"/>
      <c r="N78" s="1"/>
    </row>
    <row r="79" spans="3:14" ht="12.75">
      <c r="C79" t="s">
        <v>75</v>
      </c>
      <c r="D79">
        <v>1.7</v>
      </c>
      <c r="E79">
        <v>11.9</v>
      </c>
      <c r="F79">
        <v>13.6</v>
      </c>
      <c r="G79">
        <v>1.7</v>
      </c>
      <c r="M79" s="1"/>
      <c r="N79" s="1"/>
    </row>
    <row r="80" spans="3:14" ht="12.75">
      <c r="C80" t="s">
        <v>76</v>
      </c>
      <c r="D80">
        <v>0.1</v>
      </c>
      <c r="E80">
        <v>3.1</v>
      </c>
      <c r="F80">
        <v>3.2</v>
      </c>
      <c r="G80">
        <v>0.4</v>
      </c>
      <c r="M80" s="1"/>
      <c r="N80" s="1"/>
    </row>
    <row r="81" spans="3:14" ht="12.75">
      <c r="C81" t="s">
        <v>55</v>
      </c>
      <c r="D81">
        <v>372.8</v>
      </c>
      <c r="E81">
        <v>441</v>
      </c>
      <c r="F81">
        <v>813.8</v>
      </c>
      <c r="G81">
        <v>100</v>
      </c>
      <c r="M81" s="1"/>
      <c r="N81" s="1"/>
    </row>
    <row r="82" spans="3:14" ht="12.75">
      <c r="C82" t="s">
        <v>77</v>
      </c>
      <c r="D82">
        <v>45.8</v>
      </c>
      <c r="E82">
        <v>54.2</v>
      </c>
      <c r="F82">
        <v>100</v>
      </c>
      <c r="K82" s="1"/>
      <c r="L82" s="1"/>
      <c r="M82" s="1"/>
      <c r="N82" s="1"/>
    </row>
    <row r="83" spans="11:14" ht="12.75">
      <c r="K83" s="1"/>
      <c r="L83" s="1"/>
      <c r="M83" s="1"/>
      <c r="N83" s="1"/>
    </row>
    <row r="84" spans="3:14" ht="12.75">
      <c r="C84" s="1"/>
      <c r="D84" s="1"/>
      <c r="K84" s="1"/>
      <c r="L84" s="1"/>
      <c r="M84" s="1"/>
      <c r="N84" s="1"/>
    </row>
    <row r="85" spans="3:14" ht="12.75">
      <c r="C85" s="1"/>
      <c r="D85" s="1"/>
      <c r="K85" s="1"/>
      <c r="L85" s="1"/>
      <c r="M85" s="1"/>
      <c r="N85" s="1"/>
    </row>
    <row r="86" ht="12.75">
      <c r="C86" t="s">
        <v>26</v>
      </c>
    </row>
    <row r="87" ht="12.75">
      <c r="C87" t="s">
        <v>27</v>
      </c>
    </row>
    <row r="88" ht="12.75">
      <c r="C88" t="s">
        <v>28</v>
      </c>
    </row>
    <row r="89" ht="12.75">
      <c r="C89" t="s">
        <v>29</v>
      </c>
    </row>
    <row r="91" ht="12.75">
      <c r="C91" t="s">
        <v>30</v>
      </c>
    </row>
    <row r="92" ht="12.75">
      <c r="C92" t="s">
        <v>31</v>
      </c>
    </row>
    <row r="93" ht="12.75">
      <c r="C93" t="s">
        <v>32</v>
      </c>
    </row>
    <row r="94" ht="12.75">
      <c r="C94" t="s">
        <v>33</v>
      </c>
    </row>
    <row r="95" ht="12.75">
      <c r="C95" t="s">
        <v>34</v>
      </c>
    </row>
    <row r="96" ht="12.75">
      <c r="C96" t="s">
        <v>35</v>
      </c>
    </row>
    <row r="97" ht="12.75">
      <c r="C97" t="s">
        <v>36</v>
      </c>
    </row>
    <row r="98" ht="12.75">
      <c r="C98" t="s">
        <v>37</v>
      </c>
    </row>
    <row r="100" ht="12.75">
      <c r="C100" t="s">
        <v>38</v>
      </c>
    </row>
    <row r="102" ht="12.75">
      <c r="C102" t="s">
        <v>39</v>
      </c>
    </row>
    <row r="103" ht="12.75">
      <c r="C103" t="s">
        <v>78</v>
      </c>
    </row>
    <row r="106" spans="4:22" ht="12.75">
      <c r="D106" t="s">
        <v>54</v>
      </c>
      <c r="E106" t="s">
        <v>53</v>
      </c>
      <c r="F106" t="s">
        <v>52</v>
      </c>
      <c r="G106" t="s">
        <v>49</v>
      </c>
      <c r="J106" t="s">
        <v>43</v>
      </c>
      <c r="K106" t="s">
        <v>51</v>
      </c>
      <c r="L106" t="s">
        <v>79</v>
      </c>
      <c r="M106" t="s">
        <v>52</v>
      </c>
      <c r="N106" t="s">
        <v>44</v>
      </c>
      <c r="O106" t="s">
        <v>45</v>
      </c>
      <c r="P106" t="s">
        <v>80</v>
      </c>
      <c r="Q106" t="s">
        <v>47</v>
      </c>
      <c r="R106" t="s">
        <v>48</v>
      </c>
      <c r="S106" t="s">
        <v>50</v>
      </c>
      <c r="T106" t="s">
        <v>46</v>
      </c>
      <c r="U106" t="s">
        <v>81</v>
      </c>
      <c r="V106" t="s">
        <v>42</v>
      </c>
    </row>
    <row r="108" spans="3:22" ht="12.75">
      <c r="C108" s="12"/>
      <c r="I108">
        <v>0</v>
      </c>
      <c r="J108">
        <v>0</v>
      </c>
      <c r="K108">
        <v>0</v>
      </c>
      <c r="L108">
        <v>0.2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0.3</v>
      </c>
      <c r="V108">
        <v>0</v>
      </c>
    </row>
    <row r="109" spans="3:22" ht="12.75">
      <c r="C109" s="8" t="s">
        <v>57</v>
      </c>
      <c r="D109">
        <v>0.6</v>
      </c>
      <c r="E109">
        <v>1.1</v>
      </c>
      <c r="F109">
        <v>0</v>
      </c>
      <c r="G109">
        <v>0.3</v>
      </c>
      <c r="I109" s="12">
        <v>39539</v>
      </c>
      <c r="J109">
        <v>0</v>
      </c>
      <c r="K109">
        <v>0</v>
      </c>
      <c r="L109">
        <v>0.9</v>
      </c>
      <c r="M109">
        <v>0</v>
      </c>
      <c r="N109">
        <v>0</v>
      </c>
      <c r="O109">
        <v>0</v>
      </c>
      <c r="P109">
        <v>0.6</v>
      </c>
      <c r="Q109">
        <v>0</v>
      </c>
      <c r="R109">
        <v>0</v>
      </c>
      <c r="S109">
        <v>0.1</v>
      </c>
      <c r="T109">
        <v>0</v>
      </c>
      <c r="U109">
        <v>1.7</v>
      </c>
      <c r="V109">
        <v>0.2</v>
      </c>
    </row>
    <row r="110" spans="3:22" ht="12.75">
      <c r="C110" s="10" t="s">
        <v>58</v>
      </c>
      <c r="D110">
        <v>2.7</v>
      </c>
      <c r="E110">
        <v>1.7</v>
      </c>
      <c r="F110">
        <v>0.1</v>
      </c>
      <c r="G110">
        <f aca="true" t="shared" si="0" ref="G110:G130">+U110-F110-E110-D110</f>
        <v>0.5</v>
      </c>
      <c r="I110" s="12">
        <v>39696</v>
      </c>
      <c r="J110">
        <v>0</v>
      </c>
      <c r="K110">
        <v>0.1</v>
      </c>
      <c r="L110">
        <v>1.7</v>
      </c>
      <c r="M110">
        <v>0.1</v>
      </c>
      <c r="N110">
        <v>0</v>
      </c>
      <c r="O110">
        <v>0</v>
      </c>
      <c r="P110">
        <v>2.7</v>
      </c>
      <c r="Q110">
        <v>0.1</v>
      </c>
      <c r="R110">
        <v>0.1</v>
      </c>
      <c r="S110">
        <v>0.3</v>
      </c>
      <c r="T110">
        <v>0</v>
      </c>
      <c r="U110">
        <v>5</v>
      </c>
      <c r="V110">
        <v>0.6</v>
      </c>
    </row>
    <row r="111" spans="3:22" ht="12.75">
      <c r="C111" s="11" t="s">
        <v>59</v>
      </c>
      <c r="D111">
        <v>4.2</v>
      </c>
      <c r="E111">
        <v>3.3</v>
      </c>
      <c r="F111">
        <v>0.1</v>
      </c>
      <c r="G111">
        <f t="shared" si="0"/>
        <v>0.8000000000000007</v>
      </c>
      <c r="I111" s="13">
        <v>41913</v>
      </c>
      <c r="J111">
        <v>0</v>
      </c>
      <c r="K111">
        <v>0.1</v>
      </c>
      <c r="L111">
        <v>3.3</v>
      </c>
      <c r="M111">
        <v>0.1</v>
      </c>
      <c r="N111">
        <v>0</v>
      </c>
      <c r="O111">
        <v>0</v>
      </c>
      <c r="P111">
        <v>4.2</v>
      </c>
      <c r="Q111">
        <v>0.1</v>
      </c>
      <c r="R111">
        <v>0.2</v>
      </c>
      <c r="S111">
        <v>0.4</v>
      </c>
      <c r="T111">
        <v>0</v>
      </c>
      <c r="U111">
        <v>8.4</v>
      </c>
      <c r="V111">
        <v>1</v>
      </c>
    </row>
    <row r="112" spans="3:22" ht="12.75">
      <c r="C112" t="s">
        <v>60</v>
      </c>
      <c r="D112">
        <v>4.6</v>
      </c>
      <c r="E112">
        <v>2.8</v>
      </c>
      <c r="F112">
        <v>0.1</v>
      </c>
      <c r="G112">
        <f t="shared" si="0"/>
        <v>1.0000000000000009</v>
      </c>
      <c r="I112" t="s">
        <v>60</v>
      </c>
      <c r="J112">
        <v>0</v>
      </c>
      <c r="K112">
        <v>0.3</v>
      </c>
      <c r="L112">
        <v>2.8</v>
      </c>
      <c r="M112">
        <v>0.1</v>
      </c>
      <c r="N112">
        <v>0</v>
      </c>
      <c r="O112">
        <v>0</v>
      </c>
      <c r="P112">
        <v>4.6</v>
      </c>
      <c r="Q112">
        <v>0.1</v>
      </c>
      <c r="R112">
        <v>0.2</v>
      </c>
      <c r="S112">
        <v>0.4</v>
      </c>
      <c r="T112">
        <v>0</v>
      </c>
      <c r="U112">
        <v>8.5</v>
      </c>
      <c r="V112">
        <v>1</v>
      </c>
    </row>
    <row r="113" spans="3:22" ht="12.75">
      <c r="C113" t="s">
        <v>61</v>
      </c>
      <c r="D113">
        <v>5.2</v>
      </c>
      <c r="E113">
        <v>1.6</v>
      </c>
      <c r="F113">
        <v>0.1</v>
      </c>
      <c r="G113">
        <f t="shared" si="0"/>
        <v>1.0000000000000009</v>
      </c>
      <c r="I113" t="s">
        <v>61</v>
      </c>
      <c r="J113">
        <v>0</v>
      </c>
      <c r="K113">
        <v>0.2</v>
      </c>
      <c r="L113">
        <v>1.6</v>
      </c>
      <c r="M113">
        <v>0.1</v>
      </c>
      <c r="N113">
        <v>0</v>
      </c>
      <c r="O113">
        <v>0</v>
      </c>
      <c r="P113">
        <v>5.2</v>
      </c>
      <c r="Q113">
        <v>0.2</v>
      </c>
      <c r="R113">
        <v>0.1</v>
      </c>
      <c r="S113">
        <v>0.4</v>
      </c>
      <c r="T113">
        <v>0</v>
      </c>
      <c r="U113">
        <v>7.9</v>
      </c>
      <c r="V113">
        <v>1</v>
      </c>
    </row>
    <row r="114" spans="3:22" ht="12.75">
      <c r="C114" t="s">
        <v>62</v>
      </c>
      <c r="D114">
        <v>8.4</v>
      </c>
      <c r="E114">
        <v>2.7</v>
      </c>
      <c r="F114">
        <v>0.2</v>
      </c>
      <c r="G114">
        <f t="shared" si="0"/>
        <v>1.4000000000000004</v>
      </c>
      <c r="I114" t="s">
        <v>62</v>
      </c>
      <c r="J114">
        <v>0</v>
      </c>
      <c r="K114">
        <v>0.4</v>
      </c>
      <c r="L114">
        <v>2.7</v>
      </c>
      <c r="M114">
        <v>0.2</v>
      </c>
      <c r="N114">
        <v>0</v>
      </c>
      <c r="O114">
        <v>0</v>
      </c>
      <c r="P114">
        <v>8.4</v>
      </c>
      <c r="Q114">
        <v>0.2</v>
      </c>
      <c r="R114">
        <v>0.2</v>
      </c>
      <c r="S114">
        <v>0.6</v>
      </c>
      <c r="T114">
        <v>0</v>
      </c>
      <c r="U114">
        <v>12.7</v>
      </c>
      <c r="V114">
        <v>1.6</v>
      </c>
    </row>
    <row r="115" spans="3:22" ht="12.75">
      <c r="C115" t="s">
        <v>63</v>
      </c>
      <c r="D115">
        <v>11.9</v>
      </c>
      <c r="E115">
        <v>2.7</v>
      </c>
      <c r="F115">
        <v>0.3</v>
      </c>
      <c r="G115">
        <f t="shared" si="0"/>
        <v>1.9000000000000004</v>
      </c>
      <c r="I115" t="s">
        <v>63</v>
      </c>
      <c r="J115">
        <v>0</v>
      </c>
      <c r="K115">
        <v>0.5</v>
      </c>
      <c r="L115">
        <v>2.7</v>
      </c>
      <c r="M115">
        <v>0.3</v>
      </c>
      <c r="N115">
        <v>0</v>
      </c>
      <c r="O115">
        <v>0</v>
      </c>
      <c r="P115">
        <v>11.9</v>
      </c>
      <c r="Q115">
        <v>0.3</v>
      </c>
      <c r="R115">
        <v>0.3</v>
      </c>
      <c r="S115">
        <v>0.8</v>
      </c>
      <c r="T115">
        <v>0</v>
      </c>
      <c r="U115">
        <v>16.8</v>
      </c>
      <c r="V115">
        <v>2.1</v>
      </c>
    </row>
    <row r="116" spans="3:22" ht="12.75">
      <c r="C116" t="s">
        <v>64</v>
      </c>
      <c r="D116">
        <v>15.6</v>
      </c>
      <c r="E116">
        <v>4.4</v>
      </c>
      <c r="F116">
        <v>0.6</v>
      </c>
      <c r="G116">
        <f t="shared" si="0"/>
        <v>3.599999999999996</v>
      </c>
      <c r="I116" t="s">
        <v>64</v>
      </c>
      <c r="J116">
        <v>0</v>
      </c>
      <c r="K116">
        <v>1.5</v>
      </c>
      <c r="L116">
        <v>4.4</v>
      </c>
      <c r="M116">
        <v>0.6</v>
      </c>
      <c r="N116">
        <v>0</v>
      </c>
      <c r="O116">
        <v>0</v>
      </c>
      <c r="P116">
        <v>15.6</v>
      </c>
      <c r="Q116">
        <v>0.4</v>
      </c>
      <c r="R116">
        <v>0.5</v>
      </c>
      <c r="S116">
        <v>1.2</v>
      </c>
      <c r="T116">
        <v>0</v>
      </c>
      <c r="U116">
        <v>24.2</v>
      </c>
      <c r="V116">
        <v>3</v>
      </c>
    </row>
    <row r="117" spans="3:22" ht="12.75">
      <c r="C117" t="s">
        <v>65</v>
      </c>
      <c r="D117">
        <v>18.9</v>
      </c>
      <c r="E117">
        <v>6.8</v>
      </c>
      <c r="F117">
        <v>1.5</v>
      </c>
      <c r="G117">
        <f t="shared" si="0"/>
        <v>4.900000000000002</v>
      </c>
      <c r="I117" t="s">
        <v>65</v>
      </c>
      <c r="J117">
        <v>0</v>
      </c>
      <c r="K117">
        <v>2.3</v>
      </c>
      <c r="L117">
        <v>6.8</v>
      </c>
      <c r="M117">
        <v>1.5</v>
      </c>
      <c r="N117">
        <v>0</v>
      </c>
      <c r="O117">
        <v>0</v>
      </c>
      <c r="P117">
        <v>18.9</v>
      </c>
      <c r="Q117">
        <v>0.4</v>
      </c>
      <c r="R117">
        <v>0.6</v>
      </c>
      <c r="S117">
        <v>1.5</v>
      </c>
      <c r="T117">
        <v>0</v>
      </c>
      <c r="U117">
        <v>32.1</v>
      </c>
      <c r="V117">
        <v>3.9</v>
      </c>
    </row>
    <row r="118" spans="3:22" ht="12.75">
      <c r="C118" t="s">
        <v>66</v>
      </c>
      <c r="D118">
        <v>23.2</v>
      </c>
      <c r="E118">
        <v>10</v>
      </c>
      <c r="F118">
        <v>0.9</v>
      </c>
      <c r="G118">
        <f t="shared" si="0"/>
        <v>6.900000000000002</v>
      </c>
      <c r="I118" t="s">
        <v>66</v>
      </c>
      <c r="J118">
        <v>0</v>
      </c>
      <c r="K118">
        <v>3.7</v>
      </c>
      <c r="L118">
        <v>10</v>
      </c>
      <c r="M118">
        <v>0.9</v>
      </c>
      <c r="N118">
        <v>0</v>
      </c>
      <c r="O118">
        <v>0</v>
      </c>
      <c r="P118">
        <v>23.2</v>
      </c>
      <c r="Q118">
        <v>0.5</v>
      </c>
      <c r="R118">
        <v>0.8</v>
      </c>
      <c r="S118">
        <v>2</v>
      </c>
      <c r="T118">
        <v>0</v>
      </c>
      <c r="U118">
        <v>41</v>
      </c>
      <c r="V118">
        <v>5</v>
      </c>
    </row>
    <row r="119" spans="3:22" ht="12.75">
      <c r="C119" t="s">
        <v>67</v>
      </c>
      <c r="D119">
        <v>31.2</v>
      </c>
      <c r="E119">
        <v>13.9</v>
      </c>
      <c r="F119">
        <v>1.3</v>
      </c>
      <c r="G119">
        <f t="shared" si="0"/>
        <v>9.700000000000006</v>
      </c>
      <c r="I119" t="s">
        <v>67</v>
      </c>
      <c r="J119">
        <v>0</v>
      </c>
      <c r="K119">
        <v>5.5</v>
      </c>
      <c r="L119">
        <v>13.9</v>
      </c>
      <c r="M119">
        <v>1.3</v>
      </c>
      <c r="N119">
        <v>0</v>
      </c>
      <c r="O119">
        <v>0</v>
      </c>
      <c r="P119">
        <v>31.2</v>
      </c>
      <c r="Q119">
        <v>0.5</v>
      </c>
      <c r="R119">
        <v>1</v>
      </c>
      <c r="S119">
        <v>2.7</v>
      </c>
      <c r="T119">
        <v>0</v>
      </c>
      <c r="U119">
        <v>56.1</v>
      </c>
      <c r="V119">
        <v>6.9</v>
      </c>
    </row>
    <row r="120" spans="3:22" ht="12.75">
      <c r="C120" t="s">
        <v>68</v>
      </c>
      <c r="D120">
        <v>45.2</v>
      </c>
      <c r="E120">
        <v>19.5</v>
      </c>
      <c r="F120">
        <v>2.7</v>
      </c>
      <c r="G120">
        <f t="shared" si="0"/>
        <v>14.899999999999991</v>
      </c>
      <c r="I120" t="s">
        <v>68</v>
      </c>
      <c r="J120">
        <v>0</v>
      </c>
      <c r="K120">
        <v>8.9</v>
      </c>
      <c r="L120">
        <v>19.5</v>
      </c>
      <c r="M120">
        <v>2.7</v>
      </c>
      <c r="N120">
        <v>0</v>
      </c>
      <c r="O120">
        <v>0</v>
      </c>
      <c r="P120">
        <v>45.2</v>
      </c>
      <c r="Q120">
        <v>0.6</v>
      </c>
      <c r="R120">
        <v>1.5</v>
      </c>
      <c r="S120">
        <v>3.9</v>
      </c>
      <c r="T120">
        <v>0</v>
      </c>
      <c r="U120">
        <v>82.3</v>
      </c>
      <c r="V120">
        <v>10.1</v>
      </c>
    </row>
    <row r="121" spans="3:22" ht="12.75">
      <c r="C121" t="s">
        <v>69</v>
      </c>
      <c r="D121">
        <v>48.6</v>
      </c>
      <c r="E121">
        <v>20.6</v>
      </c>
      <c r="F121">
        <v>3.6</v>
      </c>
      <c r="G121">
        <f t="shared" si="0"/>
        <v>16.100000000000016</v>
      </c>
      <c r="I121" t="s">
        <v>69</v>
      </c>
      <c r="J121">
        <v>0</v>
      </c>
      <c r="K121">
        <v>9.9</v>
      </c>
      <c r="L121">
        <v>20.6</v>
      </c>
      <c r="M121">
        <v>3.6</v>
      </c>
      <c r="N121">
        <v>0</v>
      </c>
      <c r="O121">
        <v>0</v>
      </c>
      <c r="P121">
        <v>48.6</v>
      </c>
      <c r="Q121">
        <v>0.5</v>
      </c>
      <c r="R121">
        <v>1.6</v>
      </c>
      <c r="S121">
        <v>4.2</v>
      </c>
      <c r="T121">
        <v>0</v>
      </c>
      <c r="U121">
        <v>88.9</v>
      </c>
      <c r="V121">
        <v>10.9</v>
      </c>
    </row>
    <row r="122" spans="3:22" ht="12.75">
      <c r="C122" t="s">
        <v>70</v>
      </c>
      <c r="D122">
        <v>46.8</v>
      </c>
      <c r="E122">
        <v>23.6</v>
      </c>
      <c r="F122">
        <v>6.6</v>
      </c>
      <c r="G122">
        <f t="shared" si="0"/>
        <v>18.000000000000014</v>
      </c>
      <c r="I122" t="s">
        <v>70</v>
      </c>
      <c r="J122">
        <v>0</v>
      </c>
      <c r="K122">
        <v>10.3</v>
      </c>
      <c r="L122">
        <v>23.6</v>
      </c>
      <c r="M122">
        <v>6.6</v>
      </c>
      <c r="N122">
        <v>0</v>
      </c>
      <c r="O122">
        <v>0</v>
      </c>
      <c r="P122">
        <v>46.8</v>
      </c>
      <c r="Q122">
        <v>1.5</v>
      </c>
      <c r="R122">
        <v>1.6</v>
      </c>
      <c r="S122">
        <v>4.4</v>
      </c>
      <c r="T122">
        <v>0</v>
      </c>
      <c r="U122">
        <v>95</v>
      </c>
      <c r="V122">
        <v>11.7</v>
      </c>
    </row>
    <row r="123" spans="3:22" ht="12.75">
      <c r="C123" t="s">
        <v>71</v>
      </c>
      <c r="D123">
        <v>47.9</v>
      </c>
      <c r="E123">
        <v>26</v>
      </c>
      <c r="F123">
        <v>8.9</v>
      </c>
      <c r="G123">
        <f t="shared" si="0"/>
        <v>18.1</v>
      </c>
      <c r="I123" t="s">
        <v>71</v>
      </c>
      <c r="J123">
        <v>0</v>
      </c>
      <c r="K123">
        <v>10.6</v>
      </c>
      <c r="L123">
        <v>26</v>
      </c>
      <c r="M123">
        <v>8.9</v>
      </c>
      <c r="N123">
        <v>0</v>
      </c>
      <c r="O123">
        <v>0</v>
      </c>
      <c r="P123">
        <v>47.9</v>
      </c>
      <c r="Q123">
        <v>1.2</v>
      </c>
      <c r="R123">
        <v>1.7</v>
      </c>
      <c r="S123">
        <v>4.5</v>
      </c>
      <c r="T123">
        <v>0</v>
      </c>
      <c r="U123">
        <v>100.9</v>
      </c>
      <c r="V123">
        <v>12.4</v>
      </c>
    </row>
    <row r="124" spans="3:22" ht="12.75">
      <c r="C124" t="s">
        <v>72</v>
      </c>
      <c r="D124">
        <v>38.5</v>
      </c>
      <c r="E124">
        <v>25.5</v>
      </c>
      <c r="F124">
        <v>16.9</v>
      </c>
      <c r="G124">
        <f t="shared" si="0"/>
        <v>15</v>
      </c>
      <c r="I124" t="s">
        <v>72</v>
      </c>
      <c r="J124">
        <v>0</v>
      </c>
      <c r="K124">
        <v>9</v>
      </c>
      <c r="L124">
        <v>25.5</v>
      </c>
      <c r="M124">
        <v>16.9</v>
      </c>
      <c r="N124">
        <v>0</v>
      </c>
      <c r="O124">
        <v>0</v>
      </c>
      <c r="P124">
        <v>38.5</v>
      </c>
      <c r="Q124">
        <v>0.5</v>
      </c>
      <c r="R124">
        <v>1.4</v>
      </c>
      <c r="S124">
        <v>3.9</v>
      </c>
      <c r="T124">
        <v>0</v>
      </c>
      <c r="U124">
        <v>95.9</v>
      </c>
      <c r="V124">
        <v>11.8</v>
      </c>
    </row>
    <row r="125" spans="3:22" ht="12.75">
      <c r="C125" t="s">
        <v>73</v>
      </c>
      <c r="D125">
        <v>24</v>
      </c>
      <c r="E125">
        <v>18.4</v>
      </c>
      <c r="F125">
        <v>22.9</v>
      </c>
      <c r="G125">
        <f t="shared" si="0"/>
        <v>10.5</v>
      </c>
      <c r="I125" t="s">
        <v>73</v>
      </c>
      <c r="J125">
        <v>0</v>
      </c>
      <c r="K125">
        <v>6.4</v>
      </c>
      <c r="L125">
        <v>18.4</v>
      </c>
      <c r="M125">
        <v>22.9</v>
      </c>
      <c r="N125">
        <v>0</v>
      </c>
      <c r="O125">
        <v>0</v>
      </c>
      <c r="P125">
        <v>24</v>
      </c>
      <c r="Q125">
        <v>0.3</v>
      </c>
      <c r="R125">
        <v>1</v>
      </c>
      <c r="S125">
        <v>2.8</v>
      </c>
      <c r="T125">
        <v>0</v>
      </c>
      <c r="U125">
        <v>75.8</v>
      </c>
      <c r="V125">
        <v>9.3</v>
      </c>
    </row>
    <row r="126" spans="3:22" ht="12.75">
      <c r="C126" t="s">
        <v>74</v>
      </c>
      <c r="D126">
        <v>10.8</v>
      </c>
      <c r="E126">
        <v>9.9</v>
      </c>
      <c r="F126">
        <v>17.9</v>
      </c>
      <c r="G126">
        <f t="shared" si="0"/>
        <v>5.1999999999999975</v>
      </c>
      <c r="I126" t="s">
        <v>74</v>
      </c>
      <c r="J126">
        <v>0</v>
      </c>
      <c r="K126">
        <v>3.1</v>
      </c>
      <c r="L126">
        <v>9.9</v>
      </c>
      <c r="M126">
        <v>17.9</v>
      </c>
      <c r="N126">
        <v>0</v>
      </c>
      <c r="O126">
        <v>0</v>
      </c>
      <c r="P126">
        <v>10.8</v>
      </c>
      <c r="Q126">
        <v>0.2</v>
      </c>
      <c r="R126">
        <v>0.5</v>
      </c>
      <c r="S126">
        <v>1.4</v>
      </c>
      <c r="T126">
        <v>0</v>
      </c>
      <c r="U126">
        <v>43.8</v>
      </c>
      <c r="V126">
        <v>5.4</v>
      </c>
    </row>
    <row r="127" spans="3:22" ht="12.75">
      <c r="C127" t="s">
        <v>75</v>
      </c>
      <c r="D127">
        <v>2.5</v>
      </c>
      <c r="E127">
        <v>2.9</v>
      </c>
      <c r="F127">
        <v>6.7</v>
      </c>
      <c r="G127">
        <f t="shared" si="0"/>
        <v>1.4999999999999996</v>
      </c>
      <c r="I127" t="s">
        <v>75</v>
      </c>
      <c r="J127">
        <v>0</v>
      </c>
      <c r="K127">
        <v>0.9</v>
      </c>
      <c r="L127">
        <v>2.9</v>
      </c>
      <c r="M127">
        <v>6.7</v>
      </c>
      <c r="N127">
        <v>0</v>
      </c>
      <c r="O127">
        <v>0</v>
      </c>
      <c r="P127">
        <v>2.5</v>
      </c>
      <c r="Q127">
        <v>0</v>
      </c>
      <c r="R127">
        <v>0.1</v>
      </c>
      <c r="S127">
        <v>0.4</v>
      </c>
      <c r="T127">
        <v>0</v>
      </c>
      <c r="U127">
        <v>13.6</v>
      </c>
      <c r="V127">
        <v>1.7</v>
      </c>
    </row>
    <row r="128" spans="3:22" ht="12.75">
      <c r="C128" t="s">
        <v>76</v>
      </c>
      <c r="D128">
        <v>0.3</v>
      </c>
      <c r="E128">
        <v>0.2</v>
      </c>
      <c r="F128">
        <v>2.6</v>
      </c>
      <c r="G128">
        <f t="shared" si="0"/>
        <v>0.10000000000000009</v>
      </c>
      <c r="I128" t="s">
        <v>76</v>
      </c>
      <c r="J128">
        <v>0</v>
      </c>
      <c r="K128">
        <v>0</v>
      </c>
      <c r="L128">
        <v>0.2</v>
      </c>
      <c r="M128">
        <v>2.6</v>
      </c>
      <c r="N128">
        <v>0</v>
      </c>
      <c r="O128">
        <v>0</v>
      </c>
      <c r="P128">
        <v>0.3</v>
      </c>
      <c r="Q128">
        <v>0</v>
      </c>
      <c r="R128">
        <v>0</v>
      </c>
      <c r="S128">
        <v>0.1</v>
      </c>
      <c r="T128">
        <v>0</v>
      </c>
      <c r="U128">
        <v>3.2</v>
      </c>
      <c r="V128">
        <v>0.4</v>
      </c>
    </row>
    <row r="129" spans="3:22" ht="12.75">
      <c r="C129" t="s">
        <v>55</v>
      </c>
      <c r="D129">
        <v>391.3</v>
      </c>
      <c r="E129">
        <v>197.6</v>
      </c>
      <c r="F129">
        <v>94.2</v>
      </c>
      <c r="G129">
        <f t="shared" si="0"/>
        <v>130.69999999999987</v>
      </c>
      <c r="I129" t="s">
        <v>55</v>
      </c>
      <c r="J129">
        <v>0</v>
      </c>
      <c r="K129">
        <v>73.8</v>
      </c>
      <c r="L129">
        <v>197.6</v>
      </c>
      <c r="M129">
        <v>94.2</v>
      </c>
      <c r="N129">
        <v>0</v>
      </c>
      <c r="O129">
        <v>0</v>
      </c>
      <c r="P129">
        <v>391.3</v>
      </c>
      <c r="Q129">
        <v>7.6</v>
      </c>
      <c r="R129">
        <v>13.3</v>
      </c>
      <c r="S129">
        <v>35.9</v>
      </c>
      <c r="T129">
        <v>0</v>
      </c>
      <c r="U129">
        <v>813.8</v>
      </c>
      <c r="V129">
        <v>100</v>
      </c>
    </row>
    <row r="130" spans="3:21" ht="12.75">
      <c r="C130" t="s">
        <v>77</v>
      </c>
      <c r="D130">
        <v>48.1</v>
      </c>
      <c r="E130">
        <v>24.3</v>
      </c>
      <c r="F130">
        <v>11.6</v>
      </c>
      <c r="G130">
        <f t="shared" si="0"/>
        <v>16.000000000000007</v>
      </c>
      <c r="I130" t="s">
        <v>77</v>
      </c>
      <c r="J130">
        <v>0</v>
      </c>
      <c r="K130">
        <v>9.1</v>
      </c>
      <c r="L130">
        <v>24.3</v>
      </c>
      <c r="M130">
        <v>11.6</v>
      </c>
      <c r="N130">
        <v>0</v>
      </c>
      <c r="O130">
        <v>0</v>
      </c>
      <c r="P130">
        <v>48.1</v>
      </c>
      <c r="Q130">
        <v>0.9</v>
      </c>
      <c r="R130">
        <v>1.6</v>
      </c>
      <c r="S130">
        <v>4.4</v>
      </c>
      <c r="T130">
        <v>0</v>
      </c>
      <c r="U130">
        <v>100</v>
      </c>
    </row>
    <row r="132" spans="3:16" ht="12.75">
      <c r="C132" s="1"/>
      <c r="D132" s="1"/>
      <c r="K132" s="1"/>
      <c r="L132" s="1"/>
      <c r="M132" s="1"/>
      <c r="N132" s="1"/>
      <c r="O132" s="1"/>
      <c r="P132" s="1"/>
    </row>
    <row r="133" spans="3:16" ht="12.75">
      <c r="C133" s="1"/>
      <c r="D133" s="1"/>
      <c r="K133" s="1"/>
      <c r="L133" s="1"/>
      <c r="M133" s="1"/>
      <c r="N133" s="1"/>
      <c r="O133" s="1"/>
      <c r="P133" s="1"/>
    </row>
    <row r="134" spans="3:16" ht="12.75">
      <c r="C134" s="1"/>
      <c r="D134" s="1"/>
      <c r="K134" s="1"/>
      <c r="L134" s="1"/>
      <c r="M134" s="1"/>
      <c r="N134" s="1"/>
      <c r="O134" s="1"/>
      <c r="P134" s="1"/>
    </row>
    <row r="135" spans="3:16" ht="12.75">
      <c r="C135" s="1"/>
      <c r="D135" s="1"/>
      <c r="K135" s="1"/>
      <c r="L135" s="1"/>
      <c r="M135" s="1"/>
      <c r="N135" s="1"/>
      <c r="O135" s="1"/>
      <c r="P135" s="1"/>
    </row>
    <row r="136" spans="3:16" ht="12.75">
      <c r="C136" s="1"/>
      <c r="D136" s="1"/>
      <c r="K136" s="1"/>
      <c r="L136" s="1"/>
      <c r="M136" s="1"/>
      <c r="N136" s="1"/>
      <c r="O136" s="1"/>
      <c r="P136" s="1"/>
    </row>
    <row r="137" spans="3:16" ht="12.75">
      <c r="C137" s="1"/>
      <c r="D137" s="1"/>
      <c r="K137" s="1"/>
      <c r="L137" s="1"/>
      <c r="M137" s="1"/>
      <c r="N137" s="1"/>
      <c r="O137" s="1"/>
      <c r="P137" s="1"/>
    </row>
    <row r="138" spans="3:16" ht="12.75">
      <c r="C138" s="1"/>
      <c r="D138" s="1"/>
      <c r="K138" s="1"/>
      <c r="L138" s="1"/>
      <c r="M138" s="1"/>
      <c r="N138" s="1"/>
      <c r="O138" s="1"/>
      <c r="P138" s="1"/>
    </row>
    <row r="139" spans="3:16" ht="12.75">
      <c r="C139" s="1"/>
      <c r="D139" s="1"/>
      <c r="K139" s="1"/>
      <c r="L139" s="1"/>
      <c r="M139" s="1"/>
      <c r="N139" s="1"/>
      <c r="O139" s="1"/>
      <c r="P139" s="1"/>
    </row>
    <row r="140" spans="3:16" ht="12.75">
      <c r="C140" s="1"/>
      <c r="D140" s="1"/>
      <c r="K140" s="1"/>
      <c r="L140" s="1"/>
      <c r="M140" s="1"/>
      <c r="N140" s="1"/>
      <c r="O140" s="1"/>
      <c r="P140" s="1"/>
    </row>
    <row r="141" spans="3:16" ht="12.75">
      <c r="C141" s="1"/>
      <c r="D141" s="1"/>
      <c r="K141" s="1"/>
      <c r="L141" s="1"/>
      <c r="M141" s="1"/>
      <c r="N141" s="1"/>
      <c r="O141" s="1"/>
      <c r="P141" s="1"/>
    </row>
    <row r="142" spans="3:16" ht="12.75">
      <c r="C142" s="1"/>
      <c r="D142" s="1"/>
      <c r="K142" s="1"/>
      <c r="L142" s="1"/>
      <c r="M142" s="1"/>
      <c r="N142" s="1"/>
      <c r="O142" s="1"/>
      <c r="P142" s="1"/>
    </row>
    <row r="143" spans="3:16" ht="12.75">
      <c r="C143" s="1"/>
      <c r="D143" s="1"/>
      <c r="K143" s="1"/>
      <c r="L143" s="1"/>
      <c r="M143" s="1"/>
      <c r="N143" s="1"/>
      <c r="O143" s="1"/>
      <c r="P143" s="1"/>
    </row>
    <row r="144" spans="3:16" ht="12.75">
      <c r="C144" s="1"/>
      <c r="D144" s="1"/>
      <c r="K144" s="1"/>
      <c r="L144" s="1"/>
      <c r="M144" s="1"/>
      <c r="N144" s="1"/>
      <c r="O144" s="1"/>
      <c r="P144" s="1"/>
    </row>
    <row r="145" spans="3:16" ht="12.75">
      <c r="C145" s="1"/>
      <c r="D145" s="1"/>
      <c r="K145" s="1"/>
      <c r="L145" s="1"/>
      <c r="M145" s="1"/>
      <c r="N145" s="1"/>
      <c r="O145" s="1"/>
      <c r="P145" s="1"/>
    </row>
    <row r="146" spans="3:16" ht="12.75">
      <c r="C146" s="1"/>
      <c r="D146" s="1"/>
      <c r="K146" s="1"/>
      <c r="L146" s="1"/>
      <c r="M146" s="1"/>
      <c r="N146" s="1"/>
      <c r="O146" s="1"/>
      <c r="P146" s="1"/>
    </row>
    <row r="147" spans="3:16" ht="12.75">
      <c r="C147" s="1"/>
      <c r="D147" s="1"/>
      <c r="K147" s="1"/>
      <c r="L147" s="1"/>
      <c r="M147" s="1"/>
      <c r="N147" s="1"/>
      <c r="O147" s="1"/>
      <c r="P147" s="1"/>
    </row>
    <row r="148" spans="3:16" ht="12.75">
      <c r="C148" s="1"/>
      <c r="D148" s="1"/>
      <c r="K148" s="1"/>
      <c r="L148" s="1"/>
      <c r="M148" s="1"/>
      <c r="N148" s="1"/>
      <c r="O148" s="1"/>
      <c r="P148" s="1"/>
    </row>
    <row r="149" spans="3:16" ht="12.75">
      <c r="C149" s="1"/>
      <c r="D149" s="1"/>
      <c r="K149" s="1"/>
      <c r="L149" s="1"/>
      <c r="M149" s="1"/>
      <c r="N149" s="1"/>
      <c r="O149" s="1"/>
      <c r="P149" s="1"/>
    </row>
    <row r="150" spans="3:16" ht="12.75">
      <c r="C150" s="1"/>
      <c r="D150" s="1"/>
      <c r="K150" s="1"/>
      <c r="L150" s="1"/>
      <c r="M150" s="1"/>
      <c r="N150" s="1"/>
      <c r="O150" s="1"/>
      <c r="P150" s="1"/>
    </row>
    <row r="151" spans="3:16" ht="12.75">
      <c r="C151" s="1"/>
      <c r="D151" s="1"/>
      <c r="K151" s="1"/>
      <c r="L151" s="1"/>
      <c r="M151" s="1"/>
      <c r="N151" s="1"/>
      <c r="O151" s="1"/>
      <c r="P151" s="1"/>
    </row>
    <row r="152" spans="3:16" ht="12.75">
      <c r="C152" s="1"/>
      <c r="D152" s="1"/>
      <c r="K152" s="1"/>
      <c r="L152" s="1"/>
      <c r="M152" s="1"/>
      <c r="N152" s="1"/>
      <c r="O152" s="1"/>
      <c r="P152" s="1"/>
    </row>
    <row r="153" spans="3:16" ht="12.75">
      <c r="C153" s="1"/>
      <c r="D153" s="1"/>
      <c r="K153" s="1"/>
      <c r="L153" s="1"/>
      <c r="M153" s="1"/>
      <c r="N153" s="1"/>
      <c r="O153" s="1"/>
      <c r="P153" s="1"/>
    </row>
    <row r="154" spans="3:16" ht="12.75">
      <c r="C154" s="1"/>
      <c r="D154" s="1"/>
      <c r="K154" s="1"/>
      <c r="L154" s="1"/>
      <c r="M154" s="1"/>
      <c r="N154" s="1"/>
      <c r="O154" s="1"/>
      <c r="P154" s="1"/>
    </row>
    <row r="155" spans="3:16" ht="12.75">
      <c r="C155" s="1"/>
      <c r="D155" s="1"/>
      <c r="K155" s="1"/>
      <c r="L155" s="1"/>
      <c r="M155" s="1"/>
      <c r="N155" s="1"/>
      <c r="O155" s="1"/>
      <c r="P155" s="1"/>
    </row>
    <row r="156" spans="3:16" ht="12.75">
      <c r="C156" s="1"/>
      <c r="D156" s="1"/>
      <c r="K156" s="1"/>
      <c r="L156" s="1"/>
      <c r="M156" s="1"/>
      <c r="N156" s="1"/>
      <c r="O156" s="1"/>
      <c r="P156" s="1"/>
    </row>
    <row r="157" spans="3:16" ht="12.75">
      <c r="C157" s="1"/>
      <c r="D157" s="1"/>
      <c r="K157" s="1"/>
      <c r="L157" s="1"/>
      <c r="M157" s="1"/>
      <c r="N157" s="1"/>
      <c r="O157" s="1"/>
      <c r="P157" s="1"/>
    </row>
    <row r="158" spans="3:16" ht="12.75">
      <c r="C158" s="1"/>
      <c r="D158" s="1"/>
      <c r="K158" s="1"/>
      <c r="L158" s="1"/>
      <c r="M158" s="1"/>
      <c r="N158" s="1"/>
      <c r="O158" s="1"/>
      <c r="P158" s="1"/>
    </row>
    <row r="159" spans="3:16" ht="12.75">
      <c r="C159" s="1"/>
      <c r="D159" s="1"/>
      <c r="K159" s="1"/>
      <c r="L159" s="1"/>
      <c r="M159" s="1"/>
      <c r="N159" s="1"/>
      <c r="O159" s="1"/>
      <c r="P159" s="1"/>
    </row>
    <row r="160" spans="3:16" ht="12.75">
      <c r="C160" s="1"/>
      <c r="D160" s="1"/>
      <c r="K160" s="1"/>
      <c r="L160" s="1"/>
      <c r="M160" s="1"/>
      <c r="N160" s="1"/>
      <c r="O160" s="1"/>
      <c r="P160" s="1"/>
    </row>
    <row r="161" spans="3:16" ht="12.75">
      <c r="C161" s="1"/>
      <c r="D161" s="1"/>
      <c r="K161" s="1"/>
      <c r="L161" s="1"/>
      <c r="M161" s="1"/>
      <c r="N161" s="1"/>
      <c r="O161" s="1"/>
      <c r="P161" s="1"/>
    </row>
    <row r="162" spans="3:16" ht="12.75">
      <c r="C162" s="1"/>
      <c r="D162" s="1"/>
      <c r="K162" s="1"/>
      <c r="L162" s="1"/>
      <c r="M162" s="1"/>
      <c r="N162" s="1"/>
      <c r="O162" s="1"/>
      <c r="P162" s="1"/>
    </row>
    <row r="163" spans="3:16" ht="12.75">
      <c r="C163" s="1"/>
      <c r="D163" s="1"/>
      <c r="K163" s="1"/>
      <c r="L163" s="1"/>
      <c r="M163" s="1"/>
      <c r="N163" s="1"/>
      <c r="O163" s="1"/>
      <c r="P163" s="1"/>
    </row>
    <row r="164" spans="3:16" ht="12.75">
      <c r="C164" s="1"/>
      <c r="D164" s="1"/>
      <c r="K164" s="1"/>
      <c r="L164" s="1"/>
      <c r="M164" s="1"/>
      <c r="N164" s="1"/>
      <c r="O164" s="1"/>
      <c r="P164" s="1"/>
    </row>
    <row r="165" spans="3:16" ht="12.75">
      <c r="C165" s="1"/>
      <c r="D165" s="1"/>
      <c r="K165" s="1"/>
      <c r="L165" s="1"/>
      <c r="M165" s="1"/>
      <c r="N165" s="1"/>
      <c r="O165" s="1"/>
      <c r="P165" s="1"/>
    </row>
    <row r="166" spans="3:16" ht="12.75">
      <c r="C166" s="1"/>
      <c r="D166" s="1"/>
      <c r="K166" s="1"/>
      <c r="L166" s="1"/>
      <c r="M166" s="1"/>
      <c r="N166" s="1"/>
      <c r="O166" s="1"/>
      <c r="P166" s="1"/>
    </row>
    <row r="167" spans="3:16" ht="12.75">
      <c r="C167" s="1"/>
      <c r="D167" s="1"/>
      <c r="K167" s="1"/>
      <c r="L167" s="1"/>
      <c r="M167" s="1"/>
      <c r="N167" s="1"/>
      <c r="O167" s="1"/>
      <c r="P167" s="1"/>
    </row>
    <row r="168" spans="3:16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3:16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3:16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3:16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3:16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3:16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3:16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3:16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3:16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3:16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3:16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3:16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3:16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3:16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3:16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3:16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3:16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3:16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3:16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3:16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3:16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3:16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3:16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3:16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3:16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comment</dc:creator>
  <cp:keywords/>
  <dc:description/>
  <cp:lastModifiedBy>poosr</cp:lastModifiedBy>
  <cp:lastPrinted>2006-09-26T09:05:49Z</cp:lastPrinted>
  <dcterms:created xsi:type="dcterms:W3CDTF">2006-02-21T15:48:25Z</dcterms:created>
  <dcterms:modified xsi:type="dcterms:W3CDTF">2011-09-20T14:42:13Z</dcterms:modified>
  <cp:category/>
  <cp:version/>
  <cp:contentType/>
  <cp:contentStatus/>
</cp:coreProperties>
</file>